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521" windowWidth="11625" windowHeight="10095" activeTab="0"/>
  </bookViews>
  <sheets>
    <sheet name="ยุทธศาสตร์1" sheetId="1" r:id="rId1"/>
    <sheet name="ยุทธศาสตร์2" sheetId="2" r:id="rId2"/>
    <sheet name="ยุทธศาสตร์3" sheetId="3" r:id="rId3"/>
    <sheet name="ยุทธศาสตร์4" sheetId="4" r:id="rId4"/>
    <sheet name="ยุทธศาสตร์5" sheetId="5" r:id="rId5"/>
    <sheet name="ยุทธศาสตร์6" sheetId="6" r:id="rId6"/>
    <sheet name="ผ 02" sheetId="7" r:id="rId7"/>
    <sheet name="ผ 03" sheetId="8" r:id="rId8"/>
    <sheet name="ผ 05" sheetId="9" r:id="rId9"/>
    <sheet name="ผ 06" sheetId="10" r:id="rId10"/>
    <sheet name="ผ 08" sheetId="11" r:id="rId11"/>
    <sheet name="ผ07" sheetId="12" r:id="rId12"/>
  </sheets>
  <definedNames>
    <definedName name="_xlnm.Print_Area" localSheetId="6">'ผ 02'!$A$1:$L$94</definedName>
    <definedName name="_xlnm.Print_Area" localSheetId="7">'ผ 03'!$A$1:$M$21</definedName>
    <definedName name="_xlnm.Print_Area" localSheetId="8">'ผ 05'!$A$1:$K$108</definedName>
    <definedName name="_xlnm.Print_Area" localSheetId="9">'ผ 06'!$A$1:$K$21</definedName>
    <definedName name="_xlnm.Print_Area" localSheetId="10">'ผ 08'!$A$1:$K$56</definedName>
    <definedName name="_xlnm.Print_Area" localSheetId="11">'ผ07'!$A$1:$K$138</definedName>
    <definedName name="_xlnm.Print_Area" localSheetId="0">'ยุทธศาสตร์1'!$A$1:$K$159</definedName>
    <definedName name="_xlnm.Print_Area" localSheetId="1">'ยุทธศาสตร์2'!$A$1:$K$27</definedName>
    <definedName name="_xlnm.Print_Area" localSheetId="2">'ยุทธศาสตร์3'!$A$1:$K$78</definedName>
    <definedName name="_xlnm.Print_Area" localSheetId="3">'ยุทธศาสตร์4'!$A$1:$K$77</definedName>
    <definedName name="_xlnm.Print_Area" localSheetId="4">'ยุทธศาสตร์5'!$A$1:$K$55</definedName>
    <definedName name="_xlnm.Print_Area" localSheetId="5">'ยุทธศาสตร์6'!$A$1:$K$34</definedName>
  </definedNames>
  <calcPr fullCalcOnLoad="1"/>
</workbook>
</file>

<file path=xl/sharedStrings.xml><?xml version="1.0" encoding="utf-8"?>
<sst xmlns="http://schemas.openxmlformats.org/spreadsheetml/2006/main" count="2621" uniqueCount="783">
  <si>
    <t>- ผู้ป่วยโรคเอดส์ได้รับการ สงเคราะห์ช่วยเหลือและมีความเป็นอยู่ที่ดีขึ้น</t>
  </si>
  <si>
    <t xml:space="preserve">   ผิวจราจรรางวี ค.ส.ล. ยาวประมาณ1,598.00 เมตร (หรือพื้นที่ไม่น้อย กว่า 9,588 ตารางเมตร)</t>
  </si>
  <si>
    <t>โครงการปรับปรุงถนน ค.ส.ล.ท่อระบายน้ำพร้อมบ่อพักและผิวจราจรรางวี ซอยชื่นสินธ์ (ซอย 39)</t>
  </si>
  <si>
    <t xml:space="preserve"> - เพื่อปรับปรุงผิวจราจรเป็นถนน ค.ส.ล. และขยายผิวจราจรอำนวยความความสะดวกในการสัญจร</t>
  </si>
  <si>
    <t xml:space="preserve">   </t>
  </si>
  <si>
    <t xml:space="preserve">  </t>
  </si>
  <si>
    <t xml:space="preserve"> - ผู้สูงอายุได้รับการสงเคราะห์ช่วยเหลือและมีความเป็นอยู่ที่ดีขึ้น</t>
  </si>
  <si>
    <t xml:space="preserve"> -  ทำให้คนพิการได้รับการสงเคราะห์ช่วยเหลือและมีความเป็นอยู่ที่ดีขึ้น</t>
  </si>
  <si>
    <t>ผลลัพธ์ที่คาดว่าจะได้รับ</t>
  </si>
  <si>
    <t>หน่วยงานที่รับผิดชอบ</t>
  </si>
  <si>
    <t>เป้าหมาย (ผลผลิตของโครงการ)</t>
  </si>
  <si>
    <t>โครงการป้องกันและควบคุมโรค</t>
  </si>
  <si>
    <t xml:space="preserve">   ความสะดวกในการสัญจร</t>
  </si>
  <si>
    <t>โครงการจ่ายเงินเบี้ยยังชีพผู้ป่วยโรคเอดส์</t>
  </si>
  <si>
    <t xml:space="preserve"> - เพื่อบรรเทาความเดือดร้อนของผู้ยากไร้และประสบปัญหาความเดือดร้อนเพราะเหตุหัวหน้าครอบครัวเสียชีวิต ทอดทิ้ง สาปสูญ ต้องโทษจำคุก เจ็บป่วยร้ายแรงหรือพิการ จนไม่สามารถประกอบอาชีพได้ และไม่สามารถดูแลครอบครัวได้ด้วยสาเหตุสุดวิสัยอื่นๆ</t>
  </si>
  <si>
    <t>รวม</t>
  </si>
  <si>
    <t>ยุทธศาสตร์</t>
  </si>
  <si>
    <t>จำนวน</t>
  </si>
  <si>
    <t>งบประมาณ</t>
  </si>
  <si>
    <t>รวมทั้งสิ้น</t>
  </si>
  <si>
    <t>ที่</t>
  </si>
  <si>
    <t>โครงการ</t>
  </si>
  <si>
    <t>วัตถุประสงค์</t>
  </si>
  <si>
    <t>(บาท)</t>
  </si>
  <si>
    <t>- เพื่อเป็นการสงเคราะห์ช่วยเหลือผู้ป่วยโรคเอดส์</t>
  </si>
  <si>
    <t>-</t>
  </si>
  <si>
    <t>องค์การบริหารส่วนตำบลคลองหินปูน</t>
  </si>
  <si>
    <t>สำนักงานปลัด</t>
  </si>
  <si>
    <t xml:space="preserve"> - ปัญหายาเสพติดลดลง</t>
  </si>
  <si>
    <t>ติดตั้งกล้องวงจรปิด</t>
  </si>
  <si>
    <t xml:space="preserve"> - เพื่อป้องกันและลดปัญหาอาชญากรรมที่เกิดขึ้น</t>
  </si>
  <si>
    <t xml:space="preserve"> - ปัญหาอาชญากรรมลดลง</t>
  </si>
  <si>
    <t xml:space="preserve"> สำนักงาน
ปลัด</t>
  </si>
  <si>
    <t xml:space="preserve">  สำนักงาน
ปลัด</t>
  </si>
  <si>
    <t xml:space="preserve"> - เพื่อสนับสนุนโครงการเกี่ยวกับการป้องกันและแก้ไขปัญหายาเสพติด</t>
  </si>
  <si>
    <t>ระบายน้ำเสียจากบ้านเรือนได้ดีขึ้น</t>
  </si>
  <si>
    <t xml:space="preserve"> - เพื่อให้มีน้ำสำหรับทำการเกษตรตลอดทั้งปี</t>
  </si>
  <si>
    <t>มีน้ำสำหรับทำการเกษตรตลอดทั้งปี</t>
  </si>
  <si>
    <t>โครงการจ่ายเงินเบี้ยยังชีพผู้สูงอายุ</t>
  </si>
  <si>
    <t>โครงการจ่ายเงินเบี้ยยังชีพคนพิการ</t>
  </si>
  <si>
    <t xml:space="preserve"> - เพื่อเป็นการสงเคราะห์ช่วยเหลือ ผู้สูงอายุ</t>
  </si>
  <si>
    <t xml:space="preserve"> -  เพื่อเป็นการสงเคราะห์ช่วยเหลือ คนพิการ</t>
  </si>
  <si>
    <t>จัดกิจกรรมวันผู้พิการ</t>
  </si>
  <si>
    <t xml:space="preserve"> - เพื่อสนับสนุนการจัดกิจกรรมในวันผู้พิการ</t>
  </si>
  <si>
    <t xml:space="preserve"> - เพื่อเป็นค่าใช้จ่ายในงานวันผู้พิการ</t>
  </si>
  <si>
    <t>ผู้พิการได้ร่วมกิจกรรม</t>
  </si>
  <si>
    <t>โครงการช่วยเหลือผู้ด้อยโอกาส ผู้ยากไร้และผู้ยากจน</t>
  </si>
  <si>
    <t>ส่วนการศึกษาฯ</t>
  </si>
  <si>
    <t>โครงการเฉลิมพระเกียรติ</t>
  </si>
  <si>
    <t>เพื่อแสดงความจงรักภักดีต่อสถาบันพระมหากษัตริย์</t>
  </si>
  <si>
    <t>เพื่อเป็นค่าใช้จ่ายในการอบรม สัมมนา ศึกษาดูงาน</t>
  </si>
  <si>
    <t>ประชาสัมพันธ์การดำเนินงานขององค์การบริหารส่วนตำบล</t>
  </si>
  <si>
    <t>ประชาชนรับทราบการดำเนินงานขององค์การบริหารส่วนตำบล</t>
  </si>
  <si>
    <t>เพื่อให้ประชาชนได้รับทราบถึงการดำเนินงาน องค์การบริหารส่วนตำบลมีความโปร่งใส</t>
  </si>
  <si>
    <t>เพื่อเป็นค่าใช้จ่ายในการประชาสัมพันธ์ จัดทำวารสาร ปฏิทิน ป้ายประชาสัมพันธ์ฯลฯ</t>
  </si>
  <si>
    <t>ประชาชนได้มีส่วนร่วมในการพัฒนาท้องถิ่น</t>
  </si>
  <si>
    <t>โครงการตำบลเคลื่อนที่</t>
  </si>
  <si>
    <t>เพื่อออกให้บริการประชาชนในตำบล ทำให้เกิดความสะดวก</t>
  </si>
  <si>
    <t>ประชาชนได้รับความสะดวกในการติดต่อราชการ</t>
  </si>
  <si>
    <t>เป็นค่าใช้จ่ายในการออกให้บริการประชาชน</t>
  </si>
  <si>
    <t>โครงการติดตามและประเมินผลการดำเนินงานขององค์การบริหารส่วนตำบล</t>
  </si>
  <si>
    <t>เพื่อให้ประชาชนมีไฟฟ้าใช้ทั่วถึงทุกหลังคาเรือน</t>
  </si>
  <si>
    <t>ประชาชนมีไฟฟ้าใช้ทั่วถึงทุกหลังคาเรือน</t>
  </si>
  <si>
    <t>เพื่อให้ประชาชนได้รับแสงสว่างในการสัญจรไปมาเวลากลางคืน</t>
  </si>
  <si>
    <t>เพื่อให้ประชาชนได้รับความสะดวกในการอุปโภค-บริโภค น้ำที่สะอาด</t>
  </si>
  <si>
    <t>ประชาชนมีน้ำที่เพียงพอในการอุปโภค-บริโภค</t>
  </si>
  <si>
    <t>เพื่อให้ประชาชนมีสถานที่สำหรับประชุมหรือทำกิจกรรมต่างๆ</t>
  </si>
  <si>
    <t>เพื่อให้ประชาชนได้รับข้อมูลข่าวสาร
ที่ทันต่อเหตุการณ์</t>
  </si>
  <si>
    <t>เพื่อช่วยบรรเทาปัญหาการขาดแคลนน้ำอุปโภค บริโภค</t>
  </si>
  <si>
    <t>จัดให้มีอาหารเสริม(นม)</t>
  </si>
  <si>
    <t>เพื่อให้นักเรียนได้ดื่มนม</t>
  </si>
  <si>
    <t>เด็กนักเรียนได้ดื่มนม</t>
  </si>
  <si>
    <t>กิจกรรมวันเด็กแห่งชาติ</t>
  </si>
  <si>
    <t>เพื่อให้นักเรียนได้เข้าร่วมกิจกรรมในวันเด็กแห่งชาติ</t>
  </si>
  <si>
    <t>นักเรียนได้เข้าร่วมกิจกรรมในวันเด็กแห่งชาติ</t>
  </si>
  <si>
    <t>โครงการปฐมนิเทศผู้ปกครอง
อนุบาล 3 ขวบ</t>
  </si>
  <si>
    <t>ผู้ปกครองของนักเรียน ศพด.อบต.คลองหินปูน</t>
  </si>
  <si>
    <t>ผู้ปกครองเข้าจึงหลักการเรียนการสอน</t>
  </si>
  <si>
    <t>เพื่อให้ประชาชนมีส่วนร่วมในการจัดกิจกรรมตามประเพณี</t>
  </si>
  <si>
    <t>ประชาชนมีส่วนร่วมในการจัดกิจกรรมตามประเพณี</t>
  </si>
  <si>
    <t xml:space="preserve"> - เพื่อให้ประชาชนในตำบลดำรงชีวิตตามหลักเศรษฐกิจพอเพียง</t>
  </si>
  <si>
    <t>ประชาชนในตำบลดำรงชีวิตตามหลักเศรษฐกิจพอเพียง</t>
  </si>
  <si>
    <t>โครงการจัดกิจกรรมวันครู</t>
  </si>
  <si>
    <t>เพื่อเล็งเห็นความสำคัญกับผู้ดูแลเด็กพร้อมเป็นการสร้างขวัญกำลังใจกับผู้ดูแลเด็ก</t>
  </si>
  <si>
    <t>จัดกิจกรรมไหว้ครูผู้ดูแลเด็กศูนย์พัฒนาเด็กเล็ก จำนวน 6 คน</t>
  </si>
  <si>
    <t>สร้างขวัญกำลังใจกับผู้ดูแลเด็ก</t>
  </si>
  <si>
    <t>โครงการอนุรักษ์ฟื้นฟูสิ่งแวด ล้อมและทรัพยากรธรรมชาติ</t>
  </si>
  <si>
    <t xml:space="preserve"> - เพื่อเป็นการอนุรักษ์ฟื้นฟูสิ่งแวด ล้อมและทรัพยากรธรรมชาติในตำบล</t>
  </si>
  <si>
    <t>อนุรักษ์ฟื้นฟูสิ่งแวดล้อมและทรัพยากรธรรมชาติในตำบล</t>
  </si>
  <si>
    <t>ค่าใช้จ่ายในการเลือกตั้ง</t>
  </si>
  <si>
    <t>เพื่อส่งเสริมระบอบประชาธิปไตยในตำบล</t>
  </si>
  <si>
    <t>เพื่อเป็นค่าใช้จ่ายในการเลือกตั้งขององค์การบริหารส่วนตำบลคลองหินปูน</t>
  </si>
  <si>
    <t>ส่งเสริมระบอบประชาธิปไตยในตำบล</t>
  </si>
  <si>
    <t>ค่าตอบแทนผู้ปฏิบัติราชการอันเป็นประโยชน์แก่อบต.</t>
  </si>
  <si>
    <t>เพื่อจ่ายเป็นค่าตอบแทนผู้ปฏิบัติราชการอันเป็นประโยชน์แก่ อบต.</t>
  </si>
  <si>
    <t>จ่ายค่าตอบแทนผู้ปฏิบัติราชการอันเป็นประโยชน์แก่ อบต</t>
  </si>
  <si>
    <t>ท่องเที่ยวเชิงนิเวศ</t>
  </si>
  <si>
    <t>เพื่อบูรณาการแผนชุมชน/แผนพัฒนาหมู่บ้านสู่แผนพัฒนาตำบล</t>
  </si>
  <si>
    <t>เพื่อเป็นค่าวัสดุอุปกรณ์ และค่าอาหาร ในการดำเนินการจัดประชุมประชาคมเพื่อจัดทำแผนชุมชน/แผนพัฒนาหมู่บ้าน</t>
  </si>
  <si>
    <t>เป็นค่าใช้จ่ายในการจัดกิจกรรมเฉลิมพระเกียรติพระบาทสมเด็จพระเจ้าอยู่หัวฯ สมเด็จพระนางเจ้าพระบรมราชินีนาถ และพระบรมวงศานุวงศ์</t>
  </si>
  <si>
    <t>โครงการส่งเสริมเศรษฐกิจพอเพียงตามแนวพระราชดำริ</t>
  </si>
  <si>
    <t>ยุทธศาสตร์ 1 การพัฒนาโครงสร้างพื้นฐาน</t>
  </si>
  <si>
    <t>ยุทธศาสตร์ 2 ด้านการพัฒนาเศรษฐกิจ</t>
  </si>
  <si>
    <t>ยุทธศาสตร์ 3 ด้านการพัฒนาสังคม</t>
  </si>
  <si>
    <t>จัดตั้งศูนย์กลางจำหน่ายสินค้า</t>
  </si>
  <si>
    <t>จัดให้มีสถานที่จำหน่ายสินค้าพื้นบ้านในตำบล</t>
  </si>
  <si>
    <t>ให้ประชาชนนำสินค้ามาวางจำหน่ายในศูนย์กลางจำหน่ายสินค้าประจำตำบล</t>
  </si>
  <si>
    <t>ประชาชนมีสถานที่ในการจำหน่ายสินค้า</t>
  </si>
  <si>
    <t>ส่งเสริมสนับสนุนศูนย์ถ่ายทอดเทคโนโลยีการเกษตร</t>
  </si>
  <si>
    <t>เพื่อให้ประชาชนมีข้อมูลที่สามารถนำไปใช้ประโยชน์ได้</t>
  </si>
  <si>
    <t>กลุ่มต่างๆและประชาชนมีทักษะด้านอาชีพเพิ่มขึ้น</t>
  </si>
  <si>
    <t xml:space="preserve"> -จัดฝึกอบรมให้แก่กลุ่มเยาวชน ผู้สูงอายุ ผู้พิการ และประชาชนทั่วไปที่สนใจในตำบล</t>
  </si>
  <si>
    <t xml:space="preserve"> -เพื่อให้ประชาชนมีทักษะในการประกอบอาชีพ</t>
  </si>
  <si>
    <t>โครงการทำเนียบภูมิปัญญาท้องถิ่น</t>
  </si>
  <si>
    <t>เพื่อจัดตั้งทำเนียบภูมิปัญญาท้องถิ่น</t>
  </si>
  <si>
    <t>สำรวจข้อมูลภูมิปัญญาท้องถิ่นในตำบล</t>
  </si>
  <si>
    <t>ฝึกอบรมและศึกษาดูงานเพิ่มประสิทธิภาพเยาวชนในตำบล</t>
  </si>
  <si>
    <t xml:space="preserve"> - เพื่อให้เยาวชนมีความรู้ความเข้าใจในบทบาทและหน้าที่</t>
  </si>
  <si>
    <t xml:space="preserve"> - เยาวชนในตำบลมีประสิทธิภาพมากขึ้น</t>
  </si>
  <si>
    <t>ฝึกอบรมและศึกษาดูงานเพิ่มประสิทธิภาพกลุ่มองค์กรสตรีในตำบล</t>
  </si>
  <si>
    <t xml:space="preserve"> - เพื่อให้กลุ่มองค์กร สตรีนำความรู้มาพัฒนาชุมชน</t>
  </si>
  <si>
    <t xml:space="preserve"> - สตรีในตำบลมีประสิทธิภาพมากขึ้น</t>
  </si>
  <si>
    <t xml:space="preserve"> - ประชาชนมีความจงรักภักดีต่อสถาบันพระมหากษัตริย์</t>
  </si>
  <si>
    <t>โครงการกีฬาต้านยาเสพติดตำบลคลองหินปูน</t>
  </si>
  <si>
    <t xml:space="preserve"> -เพื่อให้ประชาชนเกิดความสามัคคีและรวมพลังต่อต้านยาเสพติด</t>
  </si>
  <si>
    <t>โครงการพัฒนาฐานข้อมูลผู้ด้อยโอกาส</t>
  </si>
  <si>
    <t>- จัดเก็บข้อมูลผู้ด้อยโอกาสในตำบลทุกหมู่บ้าน</t>
  </si>
  <si>
    <t xml:space="preserve"> - เป็นการสำรวจข้อมูลเพื่อเตรียมการให้ความช่วยเหลือ</t>
  </si>
  <si>
    <t>- มีฐานข้อมูลผู้ด้อยโอกาสในตำบล</t>
  </si>
  <si>
    <t>ยุทธศาสตร์ 4 ด้านการพัฒนาสาธารณสุขและสิ่งแวดล้อม</t>
  </si>
  <si>
    <t>ประชาชนในตำบลมีสุขภาพดีขึ้น</t>
  </si>
  <si>
    <t xml:space="preserve"> -จัดอบรมให้ความรู้ด้านการป้องกันและควบคุมโรคติดต่อ อาทิ โรคเอดส์และโรคทางเพศสัมพันธ์</t>
  </si>
  <si>
    <t xml:space="preserve"> - ป้องกันไม่ให้เกิดโรคระบาดในพื้นที่
 -เพื่อส่งเสริมและกระตุ้นให้ประชาชนในชุมชนตระหนักถึงความสำคัญและมีส่วนร่วมในการป้องกันและควบคุมการระบาดของโรค</t>
  </si>
  <si>
    <t>ยุทธศาสตร์ 6 ด้านการพัฒนาการเมือง การบริหาร</t>
  </si>
  <si>
    <t>ยุทธศาสตร์ 5 ด้านการพัฒนาการศึกษา ศาสนาและวัฒนธรรม</t>
  </si>
  <si>
    <t>เพื่อให้ประชาชนมีสถานที่ออกกำลังกายและเล่นกีฬา</t>
  </si>
  <si>
    <t>ประชาชนมีสุขภาพสมบูรณ์ แข็งแรง</t>
  </si>
  <si>
    <t>สร้าง/ปรับปรุง สนามเด็กเล่นพร้อมอุปกรณ์</t>
  </si>
  <si>
    <t xml:space="preserve"> -เพื่อให้เด็กมีพัฒนาการที่ดี ร่างกายสมบูรณ์ แข็งแรง</t>
  </si>
  <si>
    <t>เด็กมีพัฒนาการที่ดี ร่างกายสมบูรณ์ แข็งแรง</t>
  </si>
  <si>
    <t>โครงการปรับปรุงภูมิทัศน์</t>
  </si>
  <si>
    <t xml:space="preserve"> -เพื่อเป็นค่าใช้จ่ายในการปรับปรุงภูมิทัศน์ ที่ทำการองค์การบริหารส่วนตำบล</t>
  </si>
  <si>
    <t xml:space="preserve"> -เพื่อเป็นค่าใช้จ่ายในการปรับปรุงภูมิทัศน์ สถานีอนามัย/ศูนย์สุขภาพชุมชน</t>
  </si>
  <si>
    <t>ปริมาณขยะลดลง ตำบลสะอาดน่าอยู่มีสภาพแวดล้อมที่ดี</t>
  </si>
  <si>
    <t xml:space="preserve"> -เพื่อให้สะดวกแก่การระบายน้ำเสียจากครัวเรือน</t>
  </si>
  <si>
    <t>ฝึกอบรมและศึกษาดูงานเพิ่มประสิทธิภาพกลุ่มผู่สูงอายุในตำบล</t>
  </si>
  <si>
    <t xml:space="preserve"> -ผู้สูงอายุได้ทำกิจกรรมร่วมกัน</t>
  </si>
  <si>
    <t xml:space="preserve"> - เพื่อให้ผู้สูงอายุได้พบประพูดคุยและทำกิจกรรมร่วมกัน</t>
  </si>
  <si>
    <t>เป็นค่าใช้จ่ายในการจัดอาหารเสริม(นม)สำหรับนักเรียนในโรงเรียนในเขตตำบล</t>
  </si>
  <si>
    <t xml:space="preserve"> เพื่อส่งเสริมการเรียนรู้ของคนในชุมชน</t>
  </si>
  <si>
    <t>มีแหล่งเรียนรู้ในชุมชน</t>
  </si>
  <si>
    <t>จัดซื้อวัสดุอุกรณ์กีฬา</t>
  </si>
  <si>
    <t>เพื่อส่งเสริมให้เด็ก เยาวชน ประชาชนหันมาสนใจในการเล่นกีฬา</t>
  </si>
  <si>
    <t>จัดซื้อวัสดุอุปกรณ์กีฬาให้โรงเรียน หมู่บ้านและสำหรับพนักงานส่วนตำบล ในการจัดการแข่งขันกีฬา</t>
  </si>
  <si>
    <t>เด็ก เยาวชน ประชาชนหันมาเล่นกีฬามากขึ้น</t>
  </si>
  <si>
    <t>ส่งเสริมสนับสนุนการจัดทำแผนพัฒนาหมู่บ้าน</t>
  </si>
  <si>
    <t xml:space="preserve"> - ติดตามผลการดำเนินงานโครงการต่างๆ ของ อบต.
 - จัดทำรายงานการติดตามและประเมินผลการดำเนินงานประจำปี</t>
  </si>
  <si>
    <t xml:space="preserve"> - ทำให้การดำเนินการด้านต่างๆของอบต. บรรลุวัตถุประสงค์ เป้าหมายและมีประสิทธิภาพมากยิ่งขึ้น</t>
  </si>
  <si>
    <t>เพื่อได้ออกเยี่ยมบ้านเด็กเล็กใน
ศพด.อบต.คลองหินปูน เพื่อเป็นการแสดงถึงความรัก ความห่วงใยเด็ก พร้อมทั้งพบปะพูดคุยกับผู้ปกครองถึงพฤติกรรมเกี่ยวกับเด็ก</t>
  </si>
  <si>
    <t xml:space="preserve"> - เยี่ยมบ้านเด็กในศพด.อบต.คลองหินปูนทุกคน ในช่วงปิดเทอม
 - เยี่ยมเด็กเมื่อป่วย และไม่สามารถมาเรียนได้ตามปกติ</t>
  </si>
  <si>
    <t>เกิดความสัมพันธ์ที่ดีระหว่างผู้ดูแลเด็ก ผู้ปกครอง เด็กเล็ก</t>
  </si>
  <si>
    <t>โครงการช่วยเหลือผู้ประสบภัยธรรมชาติ</t>
  </si>
  <si>
    <t>เพื่อให้ความช่วยเหลือผู้ประสบภัยธรรมชาติ</t>
  </si>
  <si>
    <t xml:space="preserve"> -ประชาชนที่ได้รับผลกระทบจากภัยธรรมชาติได้รับการช่วยเหลือ</t>
  </si>
  <si>
    <t>ผู้ประสบภัยธรรมชาติได้รับการช่วยเหลือ</t>
  </si>
  <si>
    <t>เพื่อให้เด็กมีเครื่องเล่นเพื่อพัฒนาการสำหรับเด็ก</t>
  </si>
  <si>
    <t>จัดซื้อเครื่องเล่นพลาสติกสำหรับเด็กในศูนย์พัฒนาเด็กเล็กฯ</t>
  </si>
  <si>
    <t>เป็นค่าใช้จ่ายในการจัดกิจกรรมมอบใบประกาศผ่านการเรียนให้แก่นักเรียนที่จบการศึกษา</t>
  </si>
  <si>
    <t>เด็กมีพัฒนาการที่ดีตามวัย</t>
  </si>
  <si>
    <t>ยุทธศาสตร์ที่ 1 ด้านการพัฒนาโครงสร้างพื้นฐาน</t>
  </si>
  <si>
    <t>ยุทธศาสตร์ที่ 2 ด้านการพัฒนาเศรษฐกิจ</t>
  </si>
  <si>
    <t>ยุทธศาสตร์ที่ 3 ด้านการพัฒนาสังคม</t>
  </si>
  <si>
    <t>ยุทธศาสตร์ที่ 4 ด้านการพัฒนาสาธารณสุขและสิ่งแวดล้อม</t>
  </si>
  <si>
    <t>ยุทธศาสตร์ที่ 5 ด้านการพัฒนาการศึกษา ศาสนาและวัฒนธรรม</t>
  </si>
  <si>
    <t>ยุทธศาสตร์ที่ 6 ด้านการพัฒนาการเมืองการบริหาร</t>
  </si>
  <si>
    <t>โครงการออกตรวจเยี่ยมผู้รับเบี้ยยังชีพ</t>
  </si>
  <si>
    <t>รับทราบปัญหาการรับเบี้ยยังชีพ 
รับขึ้นทะเบียนรายใหม่
ตรวจสอบการเสียชีวิต</t>
  </si>
  <si>
    <t>จัดซื้อเครื่องเล่น
(ศพด.อบต.คลองหินปูน)</t>
  </si>
  <si>
    <t>ค่าใช้จ่ายในการจัดกิจกรรมวันเด็กในศูนย์พัฒนาเด็กเล็ก อบต.คลองหินปูน และโรงเรียนในเขตตำบลคลองหินปูน</t>
  </si>
  <si>
    <t>เพื่อให้ประชาชนได้รับความสะดวกปลอดภัยในการสัญจรไปมา</t>
  </si>
  <si>
    <t>ประชาชนได้รับความสะดวกปลอดภัยในการสัญจร</t>
  </si>
  <si>
    <t>ประชาชนได้รับความสะดวกปลอดภัยในการสัญจรไปมา</t>
  </si>
  <si>
    <t>ประชาชนมีรายได้เพียงพอต่อการดำรงชีพเพิ่มขึ้น</t>
  </si>
  <si>
    <t>เพื่อให้พื้นที่สวยงามและปลอดภัย</t>
  </si>
  <si>
    <t>มีสถานที่สวยงามและปลอดภัย</t>
  </si>
  <si>
    <t>เพื่อให้เด็กเล็กมีแรงจูงใจในการเรียนในระดับที่สูงขึ้นต่อไป</t>
  </si>
  <si>
    <t>เด็กเล็กได้รับใบประกาศมีแรงจูงใจในการเรียนในระดับที่สูงขึ้น</t>
  </si>
  <si>
    <t xml:space="preserve"> - เพื่อเป็นค่าใช้จ่ายในการส่งเสริมโครงการด้านเศรษฐกิจพอเพียง
</t>
  </si>
  <si>
    <t>มีทำเนียบภูมิปัญญาท้องถิ่นระดับตำบล</t>
  </si>
  <si>
    <t xml:space="preserve"> - เพื่อติดตามผลการดำเนินงานด้านต่างๆของอบต.
 - เพื่อนำข้อมูลที่ได้จากการติดตามและประเมินผลดังกล่าวเป็นข้อมูลในการวางแผนดำเนินงานและการบริหารงานของ อบต. ต่อไป</t>
  </si>
  <si>
    <t xml:space="preserve"> - ผู้รับเบี้ยยังชีพ (จำนวน 1,476 คน) ในพื้นที่ตำบลคลองหินปูน</t>
  </si>
  <si>
    <t>ประชาชนได้รับแสงสว่างในการสัญจรไปมาเวลากลางคืน</t>
  </si>
  <si>
    <t xml:space="preserve"> - ตรวจเยี่ยมผู้รับเบี้ยยังชีพ สอบถามปัญหาอุปกรรคในการรับเบี้ยยังชีพ
 -รับขึ้นทะเบียนผู้สูงอายุรายใหม่</t>
  </si>
  <si>
    <t xml:space="preserve">  -เป็นค่าใช้จ่ายในการบริหารจัดการศูนย์ถ่ายทอดเทคโนโลยีการเกษตรประจำตำบลคลองหินปูน และจัดกิจกรรม ส่งเสริมด้านวิชาการ อบรมให้ความรู้</t>
  </si>
  <si>
    <t xml:space="preserve"> -เพื่อเป็นค่าใช้จ่ายในการปรับปรุงภูมิทัศน์ ศพด.อบต.คลองหินปูน</t>
  </si>
  <si>
    <t>ต่อ</t>
  </si>
  <si>
    <t>ประชาชนได้รับข้อมูลข่าวสารที่ทันต่อเหตุการณ์</t>
  </si>
  <si>
    <t xml:space="preserve"> -เพื่อสร้างกระแสให้ประชาชนคัดแยกขยะอย่างถูกวิธี</t>
  </si>
  <si>
    <t xml:space="preserve"> -เป็นค่าดำเนินการในการจัดแข่งขันกีฬา ประจำตำบล 
 - เพื่อเป็นเงินอุดหนุนให้เป็นค่าจัดการ แข่งขันกีฬาในช่วงเทศกาลปีใหม่, สงกรานต์</t>
  </si>
  <si>
    <t>ประชาชนมีสถานที่สำหรับประชุมหรือทำกิจกรรมต่างๆ</t>
  </si>
  <si>
    <t>เป็นค่าใช้จ่ายในการซ่อมแซมถนนดินลูกรังในตำบล 16 หมู่บ้าน</t>
  </si>
  <si>
    <t xml:space="preserve"> </t>
  </si>
  <si>
    <t>เป็นค่าใช้จ่ายในการปรับรปุง/ซ่อมแซมถนนคอนกรีตเสิรมเหล็กในตำบล</t>
  </si>
  <si>
    <t>โครงการฝึกอบรมอาชีพและสนับสนุนกลุ่มอาชีพ</t>
  </si>
  <si>
    <t>ปี 2561</t>
  </si>
  <si>
    <t>ผู้บริหาร สมาชิกสภาและผู้นำหมู่บ้าน ได้รับการพัฒนาศักยภาพ</t>
  </si>
  <si>
    <t>กองคลัง</t>
  </si>
  <si>
    <t>หน่วยงาน</t>
  </si>
  <si>
    <t>โครงการฝึกอบรมและศึกษาดูงานของผู้บริหาร สมาชิกสภาฯเจ้าหน้าที่ อบต.และผู้นำหมู่บ้าน</t>
  </si>
  <si>
    <t>เพื่อเพิ่มประสิทธิภาพ ศักยภาพของผู้บริหาร สมาชิกสภาฯ เจ้าหน้าที่ อบต.และผู้นำหมู่บ้าน</t>
  </si>
  <si>
    <t>งบประมาณและที่ผ่านมา</t>
  </si>
  <si>
    <t>ตัวชี้วัด</t>
  </si>
  <si>
    <t>(KPI)</t>
  </si>
  <si>
    <t>จำนวนโครงการที่ก่อสร้างถนน</t>
  </si>
  <si>
    <t xml:space="preserve"> -บ้านบ่อลูกรัง หมู่ที่ 6 วัดบ่อลูกรัง กว้าง 4 ม. ยาว 220 ม.</t>
  </si>
  <si>
    <t xml:space="preserve"> -บ้านมิตรไมตรี หมู่ที่ 13 ซ.บ้านนางแก้ว มหิรัญ กว้าง 3 ม. ยาว 100 ม.</t>
  </si>
  <si>
    <t xml:space="preserve"> -บ้านคลองหินปูน หมู่ที่ 2 เปลี่ยนถังประปา ความจุ 12 ลบ.ม.</t>
  </si>
  <si>
    <t>ภาชนะกักเก็บน้ำ
(บ้านดอนดินแดง หมู่ที่ 5)</t>
  </si>
  <si>
    <t xml:space="preserve"> -บ้านคลองแก หมู่ที่ 9 ไฟฟ้าแสงจันทร์ จำนวน 10 จุด</t>
  </si>
  <si>
    <t xml:space="preserve"> -บ้านนำเจริญ หมู่ที่ 12 หอกระจายเสียง จำนวน 2 จุด</t>
  </si>
  <si>
    <t>โครงการเพิ่มประสบการณ์ชีวิตให้เยาวชน</t>
  </si>
  <si>
    <t xml:space="preserve"> -จ้างเด็กนักเรียนทำงานในช่วงปิดเทอม จำนวน 6 คน</t>
  </si>
  <si>
    <t xml:space="preserve"> -เพื่อสร้างประสบการณ์ชีวิตและเป็นการหารายได้ช่วงปิดเทอม</t>
  </si>
  <si>
    <t>สร้างประสบการณ์ชีวิตและเป็นการหารายได้ช่วงปิดเทอม</t>
  </si>
  <si>
    <t>กองสวัสดิการและสังคม</t>
  </si>
  <si>
    <t xml:space="preserve"> - จ่ายเงินช่วยเหลือครอบครัวผู้ยากไร้และเดือดร้อน ปีละ 3 ครั้งๆ ละ 3,000 บาท จำนวน 10 ครอบครัว
- ซ่อมแซมบ้านเรือนผู้ด้อยโอกาส ผู้ยากไร้และผู้ยากจนที่เกิดการชำรุดเสียหาย จำนวน  1 หลังๆละ 50,000 บาท
- เงินช่วยเหลือทุนการศึกษาสำหรับเด็กที่ครัวเรือนยากจนในเขตตำบลคลองหินปูนทั้งระดับอนุบาล ประถม มัธยมศึกษาและอาชีวะศึกษา จำนวน 102,500 บาท</t>
  </si>
  <si>
    <t xml:space="preserve">  - จ่ายเงินช่วยเหลือครอบครัวผู้ยากไร้และเดือดร้อน ปีละ 3 ครั้งๆ ละ 3,000 บาท จำนวน 10 ครอบครัว
- ซ่อมแซมบ้านเรือนผู้ด้อยโอกาส ผู้ยากไร้และผู้ยากจนที่เกิดการชำรุดเสียหาย จำนวน  1 หลังๆละ 50,000 บาท
- เงินช่วยเหลือทุนการศึกษาสำหรับเด็กที่ครัวเรือนยากจนในเขตตำบลคลองหินปูนทั้งระดับอนุบาล ประถม มัธยมศึกษาและอาชีวะศึกษา จำนวน 102,500 บาท</t>
  </si>
  <si>
    <t>กองสาธารณสุขฯ</t>
  </si>
  <si>
    <t>ฝึกอบรมและรณรงค์การลดขยะและการคัดแยกขยะ</t>
  </si>
  <si>
    <t xml:space="preserve">สนับสนุนและจัดให้มีการท่องเที่ยวเชิงนิเวศในตำบล 
</t>
  </si>
  <si>
    <t xml:space="preserve"> -บ้านคลองหินปูน หมู่ที่ 2 หอกระจายเสียง จำนวน 1 จุด</t>
  </si>
  <si>
    <t>กองช่าง</t>
  </si>
  <si>
    <t>ปี 2562</t>
  </si>
  <si>
    <t>โครงการจัดทำแผนที่ภาษีและทะเบียนทรัพย์สิน</t>
  </si>
  <si>
    <t xml:space="preserve"> -เพื่อเพิ่มประสิทธิภาพในการจัดเก็บภาษี</t>
  </si>
  <si>
    <t xml:space="preserve"> -จัดทำแผนที่ภาษีและทะเบียนทรัพย์สินในตำบล 16 หมู่บ้าน</t>
  </si>
  <si>
    <t>เพื่อให้ตำบลคลองหินปูนเป็นชุมชนน่าอยู่</t>
  </si>
  <si>
    <t>เป็นค่าใช้จ่ายในการดำเนินกิจกรรม 4 ดี ประกอบด้วย คนดี สุขภาพดี รายได้ดี และสิ่งแวดล้อมดี</t>
  </si>
  <si>
    <t>ตำบลคลองหินปูนเป็นชุมชนน่าอยู่</t>
  </si>
  <si>
    <t>โครงการชุมชน 4 ดี วิถีพอเพียง</t>
  </si>
  <si>
    <t xml:space="preserve"> - เพื่อเป็นค่าใช้จ่ายในการปลูก ดูแลต้นไม้ เช่น ใส่ปุ๋ย พรวนดิน กำจัดวัชพืช เป็นต้น
 - จัดหาพันธุ์ปลาชนิดต่างๆเพื่อปล่อยลงสู่แหล่งน้ำธรรมชาติ
 -อนุรักษ์พันธุกรรมพืช</t>
  </si>
  <si>
    <t>กองการศึกษาฯ</t>
  </si>
  <si>
    <t>เพื่อให้ผู้ปกครองได้รับทราบและเข้าใจถึงหลักการจัดการศึกษาของศพด.</t>
  </si>
  <si>
    <t xml:space="preserve">200,000
</t>
  </si>
  <si>
    <t xml:space="preserve"> -ค่าตอบแทนสำหรับพนักงานส่วนตำบล เป็นกรณีพิเศษ(เงินรางวัลประจำปี  )         
-ค่าตอบแทนคณะกรรมการเปิดซองสอบราคา ค่าตอบแทนคณะกรรมการตรวจงานจ้าง</t>
  </si>
  <si>
    <t>จำนวนโครงการก่อสร้างและปรับปรุงระบบน้ำประปาหมู่บ้าน</t>
  </si>
  <si>
    <t>จำนวนโครงการสร้างและบำรุงรักษาแหล่งน้ำ</t>
  </si>
  <si>
    <t>จำนวนโครงการส่งเสริมระบบไฟฟ้าสาธารณะที่มีคุณภาพเพิ่มขึ้น</t>
  </si>
  <si>
    <t>จำนวนโครงการส่งเสริมการลงทุนฯ</t>
  </si>
  <si>
    <t>จำนวนโครงการส่งเสริมอาชีพ</t>
  </si>
  <si>
    <t>จำนวนโครงการส่งเสริมภูมิปัญญาท้องถิ่น</t>
  </si>
  <si>
    <t>จำนวนโครงการการสงเคราะห์ผู้สูงอายุ ผู้พิการ ผู้ป่วยเอดส์ ผู้ด้อยโอกาสทางสังคมและเด็กนักเรียนที่ขาดแคลน</t>
  </si>
  <si>
    <t>จำนวนโครงการปลูกฝังจิตสำนึก สร้างชุมชนน่าอยู่ สร้างความเข้มแข็งและความสามัคคีของชุมชน</t>
  </si>
  <si>
    <t>จำนวนโครงการให้ความรู้พร้อมทั้งป้องกันและควบคุมโรคติดต่อและไม่ติดต่อ</t>
  </si>
  <si>
    <t>จำนวนโครงการปรับปรุงภูมิทัศน์ สถานที่สำคัญและบำรุงรักษาสถานที่พักผ่อนหย่อนใจ</t>
  </si>
  <si>
    <t>จำนวนโครงการพัฒนาจัดการกำจัดขยะมูลฝอยและสิ่งปฏิกูลในตำบล</t>
  </si>
  <si>
    <t>จำนวนโครงการสร้างจิตสำนึกและการมีส่วนร่วมของประชาชนในตำบล ในการอนุรักษ์ทรัพยากรธรรมชาติและสิ่งแวดล้อม</t>
  </si>
  <si>
    <t>จำนวนโครงการพัฒนาศูนย์พัฒนาเด็กเล็กให้น่าอยู่และมีประสิทธิภาพ</t>
  </si>
  <si>
    <t>จำนวนโครงการส่งเสริมเครือข่ายการเรียนรู้ในชุมชน</t>
  </si>
  <si>
    <t>ค่าบริการทิ้งขยะมูลฝอยและสิ่งปฏิกูล</t>
  </si>
  <si>
    <t xml:space="preserve"> -เพื่อเป็นเป็นค่าทิ้งขยะมูลฝอยและสิ่งปฏิกูลในตำบล</t>
  </si>
  <si>
    <t xml:space="preserve"> -ค่าบริหารทิ้งขยะมูลฝอยและสิ่งปฏิกูลในตำบล</t>
  </si>
  <si>
    <t xml:space="preserve"> ตำบลสะอาดน่าอยู่มีสภาพแวดล้อมที่ดี</t>
  </si>
  <si>
    <t>ติดตั้งกล้องวงจรปิดที่ทำการอบต.,สถานีอนามัยคลองหินปูน ,สถานีอนามัยคลองตาสูตร, ศพด.,ศูนย์ กศน.ตำบล,โรงเรียนและสถานที่สำคัญในหมู่บ้าน,ทางแยกต่างๆ</t>
  </si>
  <si>
    <t xml:space="preserve">65,000
</t>
  </si>
  <si>
    <t>4.2 บัญชีโครงการพัฒนาท้องถิ่น</t>
  </si>
  <si>
    <t>รายละเอียดโครงการพัฒนา</t>
  </si>
  <si>
    <t>แผนพัฒนาท้องถิ่นสี่ปี (พ.ศ.2561-2564)</t>
  </si>
  <si>
    <t>ก.ยุทธสาศตร์จังหวัดที่ 1 เพิ่มประสิทธิภาพระบบโลจิสติกส์ ให้สามารถดำนเนการขนส่งและกระจายสินค้าได้อย่างสะดวก รวดเร็ว ตรงเวลาและประหยัด สนับสนุนการเป็นศูนย์กลางโลจิสติกส์ของภูมิภาคอินโดจีน</t>
  </si>
  <si>
    <t>ข.ยุทธศาสตร์การพัฒนาขององค์กรปกครองส่วนท้องถิ่นในเขตจังหวัดที่ 1 ด้านการพัฒนาคมนาคม</t>
  </si>
  <si>
    <t>1.1 แผนงานเคหะและชุมชน</t>
  </si>
  <si>
    <t xml:space="preserve"> -บ้านคลองหินปูน หมู่ที่ 2 ซ.กลางบ้าน กว้าง 4 ม. ยาว 250 ม.</t>
  </si>
  <si>
    <t xml:space="preserve"> -บ้านวังยาว หมู่ที่ 3 ซ.ร่วมใจพัฒนา กว้าง 3 ม. ยาว 150 ม. พร้อมรางระบายน้ำ 110 ม.</t>
  </si>
  <si>
    <t xml:space="preserve"> -บ้านค่ายเจริญ หมู่ 1  ซ.บ้านผู้กองวัชระ กว้าง 3 ม.ยาว 500 ม. </t>
  </si>
  <si>
    <t xml:space="preserve"> -บ้านคลองหินปูน หมู่ 2 ซ.โรงสี กว้าง 4 ม.ยาว 140 ม. </t>
  </si>
  <si>
    <t xml:space="preserve"> -บ้านคลองหินปูน หมู่ 2  ซ.ฝายน้ำล้น กว้าง 4 ม.ยาว 20ม. </t>
  </si>
  <si>
    <t xml:space="preserve"> -บ้านคลองหินปูน หมู่ที่ 2 ซ.ข้างศาลา กว้าง 4 ม. ยาว 70 ม.</t>
  </si>
  <si>
    <t xml:space="preserve"> -บ้านคลองหินปูน หมู่ที่ 2 ซ.สนามกีฬา กว้าง 4 ม. ยาว 440 เมตร</t>
  </si>
  <si>
    <t xml:space="preserve"> -บ้านวังยาว หมู่ 3 ซ.หมู่บ้านกองทุน กว้าง 4 ม. ยาว 120 ม.</t>
  </si>
  <si>
    <t xml:space="preserve"> -บ้านดอนดินแดง หมู่ที่ 5 ซ.อีแซว กว้าง 4 ม. ยาว 800 ม.</t>
  </si>
  <si>
    <t xml:space="preserve"> -บ้านบ่อลูกรัง หมู่ที่ 6 ซ.ลุงประยงค์ กว้าง 5 ม. ยาว 300 ม.</t>
  </si>
  <si>
    <t xml:space="preserve"> -บ้านบ่อลูกรัง หมู่ที่ 6 ซ.สวนป่าเขาภูหีบ (สุเมธ) กว้าง 5 ม. ยาว 300 ม.</t>
  </si>
  <si>
    <t xml:space="preserve"> -บ้านคลองฝักมีด หมู่ที่ 8 ซ.ทางเข้าวัด กว้าง 4 ม. ยาว 400 ม.</t>
  </si>
  <si>
    <t xml:space="preserve"> -บ้านคลองฝักมีด หมู่ที่ 8 ซ.โรงเรียน กว้าง 4 ม. ยาว 220 ม.</t>
  </si>
  <si>
    <t xml:space="preserve"> -บ้านคลองฝักมีด หมู่ที่ 8 ซ.หลังวัด กว้าง 4 ม. ยาว 400 ม.</t>
  </si>
  <si>
    <t xml:space="preserve"> -บ้านคลองฝักมีด หมู่ที่ 8 ซ.ประปาเก่า+ซ.ตาจุก กว้าง 4 ม. ยาว 160 ม.</t>
  </si>
  <si>
    <t xml:space="preserve"> -บ้านคลองฝักมีด หมู่ที่ 8 ซ.กลางบ้าน กว้าง 4 ม. ยาว 4560 ม.</t>
  </si>
  <si>
    <t xml:space="preserve"> -บ้านคลองแก หมู่ที่ 9 สายหลัก กว้าง 4 ม.ยาว 500 ม.</t>
  </si>
  <si>
    <t xml:space="preserve"> -บ้านคลองตาสูตร หมู่ที่ 10 ซ.บ้านนายบัว สงเคราะห์ กว้าง 3 ม. ยาว 100 ม.</t>
  </si>
  <si>
    <t xml:space="preserve"> -บ้านคลองตาสูตร หมู่ที่ 10 ซ.บ้านนายชำนาญ กว้าง 4 ม. ยาว 250 ม.</t>
  </si>
  <si>
    <t xml:space="preserve"> -บ้านคลองตาสูตร หมู่ที่ 10 ซ.บ้านรองประสพ กว้าง 3 ม. ยาว 150 ม.</t>
  </si>
  <si>
    <t xml:space="preserve"> -บ้านคลองตาสูตร หมู่ที่ 10 ซ.บ้านนายเศรษฐ กว้าง 3 ม. ยาว 150 ม.</t>
  </si>
  <si>
    <t>ก่อสร้าง/ซ่อมแซมถนนคอนกรีตเสริมเหล็ก ,ลานคอนกรีตเสริมเหล็ก</t>
  </si>
  <si>
    <t xml:space="preserve"> -บ้านนำเจริญ หมู่ที่ 12 ซ.แสนสุข กว้าง 4 ม. ยาว 900 ม.</t>
  </si>
  <si>
    <t xml:space="preserve"> -บ้านนำเจริญ หมู่ที่ 12 ซ.ทางเข้าโรงเรียน กว้าง 5 ม. ยาว 400 ม.</t>
  </si>
  <si>
    <t xml:space="preserve"> -บ้านมิตรไมตรี หมู่ที่ 13 ซ.บ้านลุงแป๊ะ กว้าง 4 ม. ยาว 220 ม.</t>
  </si>
  <si>
    <t xml:space="preserve"> -บ้านมิตรไมตรี หมู่ที่ 13 ในวัด กว้าง 4 ม. ยาว 150 ม.</t>
  </si>
  <si>
    <t xml:space="preserve"> -บ้านมิตรไมตรี หมู่ที่ 13 ซ.1 พร้อมวางท่อระบายน้ำ กว้าง 4 ม. ยาว 200 ม.</t>
  </si>
  <si>
    <t xml:space="preserve"> -บ้านเนินสะอาด หมู่ที่ 14 ทางเข้าวัดป่าเนินสะอาด กว้าง 5 ม. ยาว 270 ม.</t>
  </si>
  <si>
    <t xml:space="preserve"> -บ้านคลองตะเคียนพัฒนา หมู่ที่ 16 ซ.บ้านนายสังวาล กว้าง 4 ม. ยาว 230 ม.</t>
  </si>
  <si>
    <t xml:space="preserve"> -บ้านคลองตะเคียนพัฒนา หมู่ที่ 16 ซ.เขาภูมิ่ง กว้าง 4 ม. ยาว 300 ม. </t>
  </si>
  <si>
    <t xml:space="preserve"> -บ้านคลองตะเคียนพัฒนา หมู่ที่ 16 ซ.บ้านลุงน้อย กว้าง 3 ม. ยาว 400 ม.</t>
  </si>
  <si>
    <t xml:space="preserve"> -บ้านคลองตะเคียนพัฒนา หมู่ที่ 16 ซ.บ้านหมวดชัย กว้าง 4 ม. ยาว 200 ม.</t>
  </si>
  <si>
    <t xml:space="preserve"> -บ้านคลองตะเคียนพัฒนา หมู่ที่ 16 ซ.ศาลเจ้าพ่อ กว้าง 4 ม. ยาว 300 ม.</t>
  </si>
  <si>
    <t xml:space="preserve"> -บ้านคลองตะเคียนพัฒนา หมู่ที่ 16 ซ.ฟาร์มไก่ กว้าง 4 ม. ยาว 200 ม.</t>
  </si>
  <si>
    <t xml:space="preserve"> -บ้านคลองตะเคียนพัฒนา หมู่ที่ 16 ซ.ลุงศร กว้าง 5ม. ยาว 150 ม.</t>
  </si>
  <si>
    <t xml:space="preserve"> -บ้านคลองตะเคียนพัฒนา หมู่ที่ 16 ซ.บ้านหมวดน้อย กว้าง 4 ม. ยาว 300 ม.</t>
  </si>
  <si>
    <t xml:space="preserve"> -บ้านคลองตะเคียนพัฒนา หมู่ที่ 16 ซ.แม่ใหญ่ลอย กว้าง 4 ม. ยาว 100 ม.</t>
  </si>
  <si>
    <t xml:space="preserve"> -บ้านคลองหินปูน หมู่ 2 กว้าง 4 ม. ยาว 160 ม.</t>
  </si>
  <si>
    <t xml:space="preserve"> -บ้านวังยาว หมู่ 3 ซ.สระหลวง กว้าง 3 ม. ยาว 800 ม.</t>
  </si>
  <si>
    <t xml:space="preserve"> - บ้านบ่อลูกรัง หมู่ที่ 6 ซ.ไร่ป้าลี กว้าง 6   ม. ยาว    1000    ม.</t>
  </si>
  <si>
    <t xml:space="preserve"> -บ้านหนองสมบูรณ์ หมู่ 7 ซอยระเบาะ-ฝายเก่า กว้าง 6 ม. ยาว 1000 ม.</t>
  </si>
  <si>
    <t xml:space="preserve"> -บ้านหนองสมบูรณ์ หมู่ 7 ซอยระเบาะ-คลอง กว้าง 6 ม. ยาว 800 ม.</t>
  </si>
  <si>
    <t xml:space="preserve"> -บ้านคลองตาสูตร หมู่ 10 ซ.บ้านนางมวล คุ้มแสนสุข กว้าง 4 ม. ยาว 100 ม.</t>
  </si>
  <si>
    <t xml:space="preserve"> - บ้านทรัพย์เจริญ หมู่ที่ 11- บ้านเขาจันทร์  ต.พระเพลิง กว้าง 6ม. ยาว 1000 ม.</t>
  </si>
  <si>
    <t xml:space="preserve"> -บ้านนำเจริญ หมู่ที่ 12 ซ.หลังโรงเรียน กว้าง 6 ม. ยาว 1000 ม.</t>
  </si>
  <si>
    <t xml:space="preserve"> -บ้านดอนดินแดง หมู่ที่ 5 ก่อสร้างระบบหมู่บ้าน ขนาดความจุ 20 ลบ.ม.</t>
  </si>
  <si>
    <t xml:space="preserve"> -บ้านนำเจริญ หมู่ 12 ซ.เจริญสุข ขนาดความจุ 20 ลบ.ม.</t>
  </si>
  <si>
    <t xml:space="preserve"> -บ้านนำเจริญ หมู่ 12 ซ.ร่มเย็น ขนาดความจุ 20 ลบ.ม.</t>
  </si>
  <si>
    <t xml:space="preserve"> -บ้านคลองหินปูน หมู่ที่ 2 เปลี่ยนท่อประปาในหมู่บ้าน ขนาด 3 นิ้ว ระยะทาง 1500 ม.</t>
  </si>
  <si>
    <t xml:space="preserve"> -บ้านหนองสมบูรณ์ หมู่ 7 เปลี่ยนท่อประปา ขนาดท่อ 2 นิ้ว ระยะทาง 4000 ม.</t>
  </si>
  <si>
    <t xml:space="preserve"> -บ้านคลองแก หมู่ที่ 9 เปลี่ยนท่อเมนประปา ระยะทาง 1000 ม.</t>
  </si>
  <si>
    <t xml:space="preserve"> -บ้านทรัพย์เจริญ หมู่ที่ 11 เปลี่ยนถังประปาพร้อมทำหลังคา ความจุ 12 ลบ.ม.</t>
  </si>
  <si>
    <t xml:space="preserve"> -บ้านทรัพย์เจริญ หมู่ที่ 11 เปลี่ยนท่อประปา ระยะทาง 2000 ม.</t>
  </si>
  <si>
    <t xml:space="preserve"> -บ้านเนินสะอาด หมู่ที่ 14 ขยายเขตท่อน้ำประปา ขนาด 2 นิ้ว ระยะทาง 1200 ม.</t>
  </si>
  <si>
    <t xml:space="preserve"> -บ้านเนินสะอาด หมู่ที่ 14 เปลี่ยนท่อน้ำประปา ขนาด 3 นิ้ว ระยะทาง 2000 ม.</t>
  </si>
  <si>
    <t xml:space="preserve"> -บ้านคลองตะเคียนพัฒนา หมู่ที่ 16 เปลี่ยนถังประปา ความจุ 12 ลบ.ม.</t>
  </si>
  <si>
    <t xml:space="preserve"> -บ้านคลองตะเคียนพัฒนา หมู่ที่ 16 ขยายเขตท่อประปา ระยะทาง 300 ม.</t>
  </si>
  <si>
    <t xml:space="preserve"> -บ้านคลองตะเคียนพัฒนา หมู่ที่ 16 เปลี่ยนท่อน้ำประปา ระยะทาง 1500 ม.</t>
  </si>
  <si>
    <t xml:space="preserve"> -เจาะบ่อบาดาลเพื่อการเกษตร จำนวน 16 หมู่บ้าน</t>
  </si>
  <si>
    <t>เจาะบ่อบาดาลเพื่อการเกษตร
(ทั้ง 16 หมู่บ้าน)</t>
  </si>
  <si>
    <t>พัฒนาแหล่งน้ำเพื่อการเกษตร
(ทั้ง 16 หมู่บ้าน)</t>
  </si>
  <si>
    <t xml:space="preserve"> - ขุดลอกคลอง จำนวน 16 หมู่บ้าน</t>
  </si>
  <si>
    <t xml:space="preserve"> -ขุดลอกสระน้ำ จำนวน 16 หมู่บ้าน</t>
  </si>
  <si>
    <t xml:space="preserve"> -บ้านคลองฝักมีด หมู่ที่ 8 เสาไฟฟ้า จำนวน 3 ต้น</t>
  </si>
  <si>
    <t xml:space="preserve"> - บ้านคลองหินปูน หมู่ที่ 2 ไฟแสงจันทร์รายทาง จำนวน 10จุด
</t>
  </si>
  <si>
    <t xml:space="preserve"> - บ้านหนองสมบูรณ์ หมู่ที่ 7 ไฟแสงจันทร์รายทาง จำนวน 40จุด
</t>
  </si>
  <si>
    <t xml:space="preserve"> - บ้านทรัพย์เจริญ หมู่ที่ 11 ไฟส่องสว่างพลังแสงอาทิตย์  จำนวน 8 จุด</t>
  </si>
  <si>
    <t xml:space="preserve"> -บ้านนำเจริญ หมู่ที่ 12 ไฟส่องสว่างพลังแสงอาทิตย์ จำนวน 16 จุด</t>
  </si>
  <si>
    <t>-บ้านเนินสะอาด หมู่ที่ 14  
ไฟส่องสว่างพลังแสงอาทิตย์ จำนวน 8 จุด</t>
  </si>
  <si>
    <t>-บ้านคลองตาสูตรพัฒนา หมู่ที่ 15  
ไฟส่องสว่างพลังแสงอาทิตย์ จำนวน 8 จุด</t>
  </si>
  <si>
    <t xml:space="preserve"> -บ้านคลองตะเคียนพัฒนา หมู่ที่ 16
ไฟส่องสว่างพลังแสงอาทิตย์ จำนวน 8 จุด</t>
  </si>
  <si>
    <t xml:space="preserve"> -บ้านคลองตะเคียนพัฒนา หมู่ที่ 16 ไฟฟ้าแสงจันทร์ จำนวน 10 จุด</t>
  </si>
  <si>
    <t>ไฟส่องสว่างรายทาง
(ทั้ง 16 หมู่บ้าน)</t>
  </si>
  <si>
    <t xml:space="preserve"> -บ้านโนนสมบ้ติ หมู่ 4 ซอย ตาสิงห์ กว้าง 4 ม. ยาว 250ม. </t>
  </si>
  <si>
    <t xml:space="preserve"> -บ้านบ่อลูกรัง หมู่ที่ 6 ซ.ป้าลี กว้าง 4 ม. ยาว 300 ม.</t>
  </si>
  <si>
    <t xml:space="preserve"> -บ้านบ่อลูกรัง หมู่ที่ 6 ซ.พ่อประคอง กว้าง 4 ม. ยาว 400 ม.</t>
  </si>
  <si>
    <t xml:space="preserve"> -บ้านคลองฝักมีด หมู่ 8 ซ.ลุงจวบ-เขาหวาย กว้าง 5 ม.ยาว 200 ม.</t>
  </si>
  <si>
    <t xml:space="preserve"> -บ้านเนินสะอาด ม.14 ซ.บ้านนายหมอน กว้าง 4 ม. ยาว 1000 ม.</t>
  </si>
  <si>
    <t xml:space="preserve"> -บ้านเนินสะอาด ม.14 ซ.บ้านนายทองอินทร์ กว้าง 6 ม. ยาว 500 ม.</t>
  </si>
  <si>
    <t xml:space="preserve"> - บ้านเนินสะอาด หมู่ที่ 14 ซ.บ้านนายพรชัย กว้าง 4 ม.ยาว 150 ม.</t>
  </si>
  <si>
    <t xml:space="preserve"> -บ้านวังยาว หมู่ที่ 3 ไฟฟ้าพลังแสงอาทิตย์ จำนวน 20 จุด</t>
  </si>
  <si>
    <t xml:space="preserve"> -บ้านโนนสมบัต หมู่ที่ 4 ไฟฟ้าพลังแสงอาทิตย์ จำนวน 10 จุด</t>
  </si>
  <si>
    <t xml:space="preserve"> -บ้านดอนดินแดง หมู่ที่ 5 ไฟฟ้าพลังแสงอาทิตย์ จำนวน 4 จุด</t>
  </si>
  <si>
    <t xml:space="preserve"> - บ้านดอนดินแดง หมู่ที่ 5 หอกระจายเสียง จำนวน 4 จุด</t>
  </si>
  <si>
    <t xml:space="preserve"> - โอ่งน้ำ พร้อมฝาปิด บ้านดอนดินแดง หมู่ที่ 5 จำนวน 200 ใบ</t>
  </si>
  <si>
    <t xml:space="preserve"> -บ้านบ่อลูกรัง หมู่ที่ 6 เสาไฟฟ้า จำนวน 3 ต้น</t>
  </si>
  <si>
    <t xml:space="preserve"> -บ้านคลองตาสูตร หมู่ที่ 10 หอกระจายเสียง  จำนวน 1 จุด</t>
  </si>
  <si>
    <t xml:space="preserve"> -บ้านทรัพย์เจริญ หมู่ที่ 11 หอกระจายเสียง จำนวน 4 จุด</t>
  </si>
  <si>
    <t xml:space="preserve"> -บ้านมิตรไมตรี หมู่ที่ 13 หอกระจายเสียง จำนวน 2 จุด</t>
  </si>
  <si>
    <t xml:space="preserve"> -ซ่อมแซมระบบกระจายเสียง ทั้ง 16 หมู่บ้าน</t>
  </si>
  <si>
    <t xml:space="preserve"> -บ้านคลองตาสูตรพัฒนา หมู่ที่ 15 หอกระจายเสียง จำนวน 3 จุด</t>
  </si>
  <si>
    <t xml:space="preserve"> -บ้านคลองตะเคียนพัฒนา หมู่ที่ 16 ขยายเขตเสียงตามสาย ระยะทาง 3000 ม.</t>
  </si>
  <si>
    <t xml:space="preserve"> -บ้านค่ายเจริญ หมู่ที่ 1 อาคารอเนกประสงค์ ในโรงเรียน กว้าง 6 ม. ยาว 13 ม.</t>
  </si>
  <si>
    <t xml:space="preserve"> -บ้านวังยาว หมู่ที่ 3 ศาลาโรงครัววัดคลองหินปูน </t>
  </si>
  <si>
    <t xml:space="preserve"> -บ้านบ่อลูกรัง หมู่ที่ 6 ก่อสร้างศาลาอเนกประสงค์ กว้าง 6 ม. ยาว 13 ม.</t>
  </si>
  <si>
    <t xml:space="preserve"> -บ้านคลองฝักมีด หมู่ที่ 8 ก่อสร้างศูนย์สาธารณสุขมูลฐาน</t>
  </si>
  <si>
    <t xml:space="preserve"> -บ้านคลองแก หมู่ที่ 9 ปรับปรุง/ต่อเติมศาลาอเนกประสงค์ </t>
  </si>
  <si>
    <t xml:space="preserve"> -บ้านทรัพย์เจริญ หมู่ที่ 11 ก่อสร้างศาลาอเนกประสงค์ พร้อมลาน คสล.</t>
  </si>
  <si>
    <t xml:space="preserve"> -บ้านมิตรไมตรี หมู่ที่ 13 ก่อสร้างศาลาอเนกประสงค์ มีพื้นที่ไม่น้อยกว่า 64 ตร.ม. 3 แห่ง</t>
  </si>
  <si>
    <t xml:space="preserve"> -บ้านมิตรไมตรี หมู่ที่ 13 ก่อสร้างห้องเก็บของในวัดมิตรไมตรี</t>
  </si>
  <si>
    <t xml:space="preserve"> -บ้านคลองตาสูตรพัฒนา หมู่ที่ 15 ก่อสร้าง/ปรับปรุงอาคารอเนกประสงค์</t>
  </si>
  <si>
    <t>ข.ยุทธศาสตร์การพัฒนาขององค์กรปกครองส่วนท้องถิ่นในเขตจังหวัดที่ 2 ประชาชนมีคุณภาพ</t>
  </si>
  <si>
    <t>ก.ยุทธสาศตร์จังหวัดที่ 4 เสริมสร้างกระบวนการเรียนรู้และสภาพแวดล้อมของประชาชนให้สามารถปรับตัว ประกอบอาชีพและมีสภาพแวดล้อมคุณภาพชีวิตที่ดี</t>
  </si>
  <si>
    <t>แผนงานบริหารทั่วไป</t>
  </si>
  <si>
    <t>แผนงานการเกษตร</t>
  </si>
  <si>
    <t>แผนงานสังคมสงเคราะห์</t>
  </si>
  <si>
    <t>แผนงานการรักษาความสงบภายใน</t>
  </si>
  <si>
    <t>แผนงานงบกลาง</t>
  </si>
  <si>
    <t>พัฒนาเพื่อส่งเสริมความมั่นคงของชาติ</t>
  </si>
  <si>
    <t>เพื่อพัฒนาความมั่นคงชองชาติ</t>
  </si>
  <si>
    <t>เพื่อเป็นค่าใช้จ่ายในโครงการพัฒนาความมั่นคงของชาติ</t>
  </si>
  <si>
    <t>เพิ่มความมั่นคงของชาติ</t>
  </si>
  <si>
    <t>แผนงานสาธารณสุข</t>
  </si>
  <si>
    <t>แผนงานเคหะและชุมชน</t>
  </si>
  <si>
    <t>ข.ยุทธศาสตร์การพัฒนาขององค์กรปกครองส่วนท้องถิ่นในเขตจังหวัดที่ 5 การพัฒนาด้านการบริหารจัดการ</t>
  </si>
  <si>
    <t xml:space="preserve">เพื่อใช้จ่ายเป็นค่าจัดงานประเพณีในตำบล
 </t>
  </si>
  <si>
    <t>แผนงานการศึกษา</t>
  </si>
  <si>
    <t>สนับสนุนค่าใช้จ่ายนการบริหารสถานศึกษา</t>
  </si>
  <si>
    <t>เพื่อเป็นค่าใช้จ่านในการบริหารสถานศึกษา</t>
  </si>
  <si>
    <t>เพื่อสนับสุนค่าใช้จ่ายในศูนย์พัฒนาเด็กเล็กองค์การบริหารส่วนตำบลคลองหินปูน จำนวน 1 แห่ง</t>
  </si>
  <si>
    <t>เป็นค่าใช้จ่านในการบริหารสถานศึกษา</t>
  </si>
  <si>
    <t>แผนงานการศาสนา วัฒนธรรมและนันทนาการ</t>
  </si>
  <si>
    <t xml:space="preserve">โครงการพัฒนาแรงจูงใจด้านการศึกษา
</t>
  </si>
  <si>
    <t>สืบสานวัฒนธรรมประเพณีในตำบล</t>
  </si>
  <si>
    <t xml:space="preserve"> -สนามเด็กเล่น พร้อมอุปกรณ์ โรงเรียนในเขตตำบล </t>
  </si>
  <si>
    <t>โครงการเพิ่มประสิทธิภาพในการจัดเก็บภาษี</t>
  </si>
  <si>
    <t>ออกให้บริหารรับชำระภาษีในตำบล</t>
  </si>
  <si>
    <t>เพื่อเพิ่มประสิทธิภาพ ในการจัดเก็บภาษี</t>
  </si>
  <si>
    <t xml:space="preserve"> - อบต.มีประสิทธิภาพในการจัดเก็บภาษีมากขึ้น</t>
  </si>
  <si>
    <t>จัดประชุมประชาคมตำบล</t>
  </si>
  <si>
    <t>จัดประชุมประชาคมตำบล ปีละ 1 ครั้ง</t>
  </si>
  <si>
    <t>เพื่อจัดประชุมประชาคมตำบลเพื่อให้ประชาชนมีส่วนร่วมในการพัฒนาตำบล</t>
  </si>
  <si>
    <t>ประชาชนมีส่วนร่วมในการพัฒนาตำบล</t>
  </si>
  <si>
    <t xml:space="preserve"> -บ้านค่ายเจริญ หมู่ที่ 1 ก่อสร้างรางระบายน้ำ ซ.กลุ่มอนามัย-โรงเรีน ระยะทาง 800 ม.</t>
  </si>
  <si>
    <t xml:space="preserve"> -บ้านค่ายเจริญ หมู่ที่ 1 ก่อสร้างรางระบายน้ำ ซ.อาคารอเนกประสงค์ ระยะทาง 300 ม.</t>
  </si>
  <si>
    <t xml:space="preserve"> -บ้านค่ายเจริญ หมู่ที่ 1 ก่อสร้างรางระบายน้ำ ซ.ทางเข้าวัด ระยะทาง 400 ม.</t>
  </si>
  <si>
    <t xml:space="preserve"> -บ้านคลองหินปูน หมู่ที่ 2 ซ่อมแซมรางระบายน้ำ ระยะทาง 200 ม.</t>
  </si>
  <si>
    <t xml:space="preserve"> -บ้านวังยาว หมู่ที่ 3 ก่อสร้างรางระบายน้ำ ซ.หน้าบ้านผู้ใหญ่บ้าน ระยะทาง 350 ม.</t>
  </si>
  <si>
    <t xml:space="preserve"> -บ้านโนนสมบัติ หมู่ที่ 4 ก่อสร้างรางระบายน้ำ ซ.1 ระยะทาง 1000 ม.</t>
  </si>
  <si>
    <t xml:space="preserve"> -บ้านคลองฝักมีด หมู่ที่ 8 ก่อสร้างรางระบายน้ำ ระยะทาง 1600 ม.</t>
  </si>
  <si>
    <t xml:space="preserve"> -บ้านคลองแก หมู่ที่ 9 ก่อสร้างรางระบายน้ำ ระยะทาง 1000 ม.</t>
  </si>
  <si>
    <t xml:space="preserve"> -บ้านคลองตาสูตร หมู่ที่ 10 ก่อสร้างรางระบายน้ำ ซ.ข้างวัด ระยะทาง 300 ม.</t>
  </si>
  <si>
    <t xml:space="preserve"> -บ้านคลองตาสูตร หมู่ที่ 10 ท่อระบายน้ำ ซ.นายเศรษฐ คุ้มวังบัวบานระยะทาง200 ม.</t>
  </si>
  <si>
    <t xml:space="preserve"> -บ้านคลองตาสูตร หมู่ที่ 10 ก่อสร้างรางระบายน้ำ ซ.บ้านผู้ช่วยเล็ก ระยะทาง300ม.</t>
  </si>
  <si>
    <t xml:space="preserve"> -บ้านคลองตาสูตร หมู่ที่ 10 ท่อระบายน้ำ ซ.นาเรียง ระยะทาง 200 ม.</t>
  </si>
  <si>
    <t>ท่อ/รางระบายน้ำ</t>
  </si>
  <si>
    <t xml:space="preserve"> -บ้านมิตรไมตรี หมู่ที่ 13 ก่อสร้างรางระบายน้ำ ซ.2 ระยะทาง 200 ม.</t>
  </si>
  <si>
    <t xml:space="preserve"> -บ้านคลองตาสูตรพัฒนา หมู่ที่ 15 ก่อสร้างรางระบายน้ำ ซ.ประภาศิลป์ระยะทาง250ม.</t>
  </si>
  <si>
    <t xml:space="preserve"> -บ้านคลองตาสูตรพัฒนา หมู่ที่ 15 ก่อสร้างรางระบายน้ำ ซ.อ่างแสง ระยะทาง 300ม.</t>
  </si>
  <si>
    <t xml:space="preserve"> - เพื่อส่งเสริมการท่องเที่ยวและอนุรักษ์ทรัพยากรธรรมชาติและสิ่งแวดล้อม</t>
  </si>
  <si>
    <t>ส่งเสริมการท่องเที่ยวและอนุรักษ์ทรัพยากรธรรมชาติและสิ่งแวดล้อม</t>
  </si>
  <si>
    <t xml:space="preserve"> -ฝึกอบรมและรณรงค์สร้างจิตสำนึกในการลดขยะและการคัดแยกขยะ จำนวน 16 หมู่บ้าน</t>
  </si>
  <si>
    <t xml:space="preserve"> -บ้านวังยาว หมู่ที่ 3 จัดตั้งศูนย์ข้อมูลข่าวสารพร้อมอุปกรณ์</t>
  </si>
  <si>
    <t xml:space="preserve"> -บ้านคลองแก หมู่ที่ 9 อุปกรณ์ศูนย์ข้อมูลฃ่าวสารในหมู่บ้าน</t>
  </si>
  <si>
    <t xml:space="preserve"> -บ้านนำเจริญ หมู่ที่ 12 อุปกรณ์ศูนย์ข้อมูลข่าวสาร</t>
  </si>
  <si>
    <t xml:space="preserve"> -บ้านคลองตะคึยนพัฒนา หมู่ที่ 16 อุปกรณ์ศูนย์ข้อมูลข่าวสาร</t>
  </si>
  <si>
    <t>โครงการเยี่ยมบ้านเด็กเล็ก</t>
  </si>
  <si>
    <t>จัดบริการศูนย์ข้อมูลข่าวสาร
(บ้านวังยาว หมู่ 3,บ้านคลองแก หมู่ 9,บ้านนำเจริญ หมู่ 12,บ้านคลองตะเคียนพัฒนา หมู่ 16)</t>
  </si>
  <si>
    <t xml:space="preserve"> -บ้านคลองหินปูน หมู่ 2 อุปกรณ์กีฬาและเครื่องออกกำลังกาย</t>
  </si>
  <si>
    <t xml:space="preserve"> -บ้านวังยาว หมู่ที่ 3 ลานกีฬา พร้อมอุปกรณ์กีฬา</t>
  </si>
  <si>
    <t xml:space="preserve"> -บ้านคลองฝักมีด หมู่ที่ 8 อุปกรณ์ออกกำลังกาย</t>
  </si>
  <si>
    <t xml:space="preserve"> -บ้านคลองตาสูตร หมู่ที่ 10 อุปกรณ์กีฬาและเครื่องออกกำลังกาย</t>
  </si>
  <si>
    <t>ก่อสร้างลานกีฬาอเนกประสงค์/สถานที่ออกกำลังกายพ/อุปกรณ์ออกกำลังกาย</t>
  </si>
  <si>
    <t>จำนวนโครงการพัฒนาลานกีฬา สถานที่ออกกำลังกายและส่งเสริมกิจกรรมการกีฬา</t>
  </si>
  <si>
    <t>ศูนย์เยาวชนระดับพื้นที่</t>
  </si>
  <si>
    <t xml:space="preserve"> -จัดตั้งศูนย์เยาวชนระดับพื้นที่เพื่อสร้างภูมอคุ้มกันและป้องกันปัญกายาเสพติดในเยาวชนนอกสถานศึกษา</t>
  </si>
  <si>
    <t xml:space="preserve"> -ที่ทำการองค์การบริหารส่วนตำบลคลองหินปูน ก่อสร้างห้องเก็บของพร้อมชั้นวางเอกสาร</t>
  </si>
  <si>
    <t>โครงการอบรมให้ความรู้การขออนุญาตก่อสร้างอาคารในเขต อบต.</t>
  </si>
  <si>
    <t>เพื่อให้ผู้นำหมู่บ้านรับทราบรายละเอียดการขออนุญาตก่อสร้างในเขตพื้นที่ อบต.</t>
  </si>
  <si>
    <t>อบรมชี้แจงผู้นำหมู่บ้าน 16 หมู่ จำนวน 60 คน</t>
  </si>
  <si>
    <t>ผู้นำหมู่บ้านเข้าใจรายละเอียดการขออนุญาตก่อสร้างในเขตพื้นที่ อบต.</t>
  </si>
  <si>
    <t>สำนักงานปลัด
กองคลัง
กองช่าง
กองสาธารณสุขฯ
กองการศึกษาฯ
กองสวัสดิการสังคม</t>
  </si>
  <si>
    <t>เพื่อเป็นค่าใช้จ่ายในการฝึกอบรมและการศึกษาดูงานของเยาวชน50คน</t>
  </si>
  <si>
    <t>เพื่อเป็นค่าใช้จ่ายในการฝึกอบรมและการศึกษาดูงานของกลุ่มองค์กรสตรี  40 คน</t>
  </si>
  <si>
    <t>เพื่อเป็นค่าใช้จ่ายในการจัดกิจกรรมต่างๆของผู้สูงอายุ จำนวน 100 คน</t>
  </si>
  <si>
    <t>ออกตรวจเยี่ยมผู้รับเบี้ยยังชีพในตำบล</t>
  </si>
  <si>
    <t xml:space="preserve"> -ตรวจเยี่ยมผู้รับเบี้ยยังชีพ สอบถามปัญหาอุปสรรคต่างๆ
-รับขึ้นทะเบียนผู้รับเบี้ยยังชีพรายใหม่</t>
  </si>
  <si>
    <t>ผู้รับเบี้ยยังชีพในตำบล จำนวน 1,600 คน</t>
  </si>
  <si>
    <t xml:space="preserve"> -รับทราบปัญหาผู้รับเบี้ยยังชีพ
-รับขึ้นทะเบียนรายใหม๋</t>
  </si>
  <si>
    <t>แผนงานศาสนา วัฒนธรรมและนันทนาการ</t>
  </si>
  <si>
    <t>อบรมอาสาสมัครดูแลผู้สูงอายุและผู้พิการ</t>
  </si>
  <si>
    <t xml:space="preserve"> -เพื่อผู้สูงอายุและผู้พิการได้รับการดูแลอย่างถูกต้อง</t>
  </si>
  <si>
    <t xml:space="preserve"> -อาสาสมัครดูแลผู้สูงอายุและผู้พิการ จำนวน 64 คน</t>
  </si>
  <si>
    <t>ผู้สูงอายุและผู้พิการได้รับการดูแลอย่างถูกต้อง</t>
  </si>
  <si>
    <t xml:space="preserve"> -ปรับปรุงอาคาร ศพด. </t>
  </si>
  <si>
    <t xml:space="preserve"> -ปรับปรุงห้องน้ำ ศพด.</t>
  </si>
  <si>
    <t>ป้องกันและแก้ปัญหาอุบัติภัยในตำบล</t>
  </si>
  <si>
    <t xml:space="preserve"> - เพื่อป้องกันและแก้ปัญหาอุบัติภัยในตำบล</t>
  </si>
  <si>
    <t>อุบัติภัยต่างๆในตำบลลดลง</t>
  </si>
  <si>
    <t xml:space="preserve">1.เพื่อจ่ายเป็นค่าตอบแทน อปพร.ผู้ปฏิบัติงานตามคำสั่ง 
2.ฝึกอบรมซักซ้อมแผนปฏิบัติการป้องกันและบรรเทาสาธารณภัย จำนวน 40 คน
3.อบรมให้ความรู้เกี่ยวกับสาธารณภัยและการป้องกันภัยให้กับประชาชน จำนวน 100 คน
4.โครงการฝึกอบรมป้องกันไฟป่าและหมอกควัน จำนวน 32 คน 
5.โครงการอบรม OTOS ประจำตำบลคลองหินปูน จำนวน 10 คน
6.โครงการฝึกอบทวน อปพร. จำนวน 60 คน
7.ป้องกันและลดอุบัติเหตุบนท้องถนนช่วงเทศกาลสำคัญ
</t>
  </si>
  <si>
    <t xml:space="preserve">50,000
15,000
20,000
50,000
150,000
300,000
30,000
</t>
  </si>
  <si>
    <t xml:space="preserve">50,000
15,000
20,000
50,000
-
300,000
30,000
</t>
  </si>
  <si>
    <t xml:space="preserve"> - บ้านค่ายเจริญ หมู่ที่ 1 ซอยหลังโรงเรียน กว้าง 4 ม. ยาว 300 ม.</t>
  </si>
  <si>
    <t xml:space="preserve"> - บ้านทรัพย์เจริญ หมู่ที่ 11 ลานคอนกรีต รอบเมรุ  พื้นที่ไม่น้อยกว่า      ตร.ม.</t>
  </si>
  <si>
    <t>ก่อสร้าง/ปรับปรุง/ซ่อมแซม ถนนลาดยาง
(จำนวน 16 หมู่)</t>
  </si>
  <si>
    <t>ก่อสร้าง/ปรับปรุง/ซ่อมแซม ถนนคอนกรีตเสริมเหล็ก 
(จำนวน 16 หมู่)</t>
  </si>
  <si>
    <t xml:space="preserve"> -บ้านโนนสมบ้ติ หมู่ 4 ซอย 5 กว้าง 5 ม. ยาว 181ม. ,หน้าบ้านนางโพน ศรีหา กว้าง 4 ม. ยาว 80 ม.</t>
  </si>
  <si>
    <t xml:space="preserve"> -บ้านวังยาว หมู่ที่ 3 ซ.กลางบ้าน กว้าง 4 ม. ยาว380ม.</t>
  </si>
  <si>
    <t xml:space="preserve"> -เป็นค่าใช้จ่ายในการปรับปรุง/ซ่อมแซมถนนลาดยางในตำบล 16 หมู่บ้าน</t>
  </si>
  <si>
    <t>- บ้านเนินสะอาด หมู่ที่ 14 กลุ่มตะวันออก ความจุ 20 ลบ.ม.</t>
  </si>
  <si>
    <t>ปรับปรุงระบบไฟฟ้า</t>
  </si>
  <si>
    <t>จัดบริการกระจายเสียง
(จำนวน 16 หมู่)</t>
  </si>
  <si>
    <t>-ปรับปรุงเพิ่มเติมระบบไฟส่องสว่างรายทาง 16 หมู่บ้าน</t>
  </si>
  <si>
    <t xml:space="preserve"> - บ้านคลองแก  หมู่ที่ 9 หอกระจายเสียง จำนวน 1 จุด</t>
  </si>
  <si>
    <t>ก่อสร้าง/ปรับปรุงอาคารต่างๆ
(หมู่ที่ 1,3,6,8,9,11,13,15,สถานีอนามัยคลองหินปูน,สถานีอนามัยคลองตาสูตร,ที่ทำการ อบต.,ศพด.อบต.คลองหินปูน)</t>
  </si>
  <si>
    <t xml:space="preserve"> -ปรับปรุงอาคารสถานีอนามัย 2 แห่ง</t>
  </si>
  <si>
    <t>ยกระดับ/ปรับปรุง/ซ่อมแซม ถนนดินลูกรังหรือหินคลุก
(จำนวน 16 หมู่บ้าน)</t>
  </si>
  <si>
    <t>ยกระดับ/ปรับปรุง/ซ่อมแซม ถนนดินลูกรังหรือหินคลุก</t>
  </si>
  <si>
    <t>ก่อสร้างระบบประปา
(หมู่ที่ 5,12,14)</t>
  </si>
  <si>
    <t>ปรับปรุง/ซ่อมแซมระบบประปา
(จำนวน 16 หมู่บ้าน)</t>
  </si>
  <si>
    <t xml:space="preserve"> -ซ่อมแซมระบบประปา 16 หมู่บ้าน</t>
  </si>
  <si>
    <t>ปรับปรุง/ซ่อมแซมระบบประปา</t>
  </si>
  <si>
    <t>ไฟส่องสว่างรายทาง</t>
  </si>
  <si>
    <t>แบบ ผ. 02</t>
  </si>
  <si>
    <t>สำหรับอุดหนุนองค์กรปกครองส่วนท้องถิ่น ส่วนราชการ รัฐวิสาหกิจ องค์กรประชาชน</t>
  </si>
  <si>
    <t>สำหรับ องค์กรปกครองส่วนท้องถิ่นดำเนินการ</t>
  </si>
  <si>
    <t>ยุทธศาสตร์สระแก้วเมืองแห่งความสุข ภายใต้ 4 ดี วิถีพอเพียง</t>
  </si>
  <si>
    <t>เพื่อให้ตำบลคลองหินปูนเป็นตำบลน่าอยู่</t>
  </si>
  <si>
    <t>เพื่อสนับสนุนให้หมู่บ้านดำเนินการกิจกรรม 4 ดี ประกอบด้วย คนดี สุขภาพดี รายได้ดี และสิ่งแวดล้อมดี</t>
  </si>
  <si>
    <t>กองสาธารณสุข</t>
  </si>
  <si>
    <t>คณะกรรมการหมู่บ้าน 16 หมู่</t>
  </si>
  <si>
    <t>หน่วยงานขอรับเงินอุดหนุน</t>
  </si>
  <si>
    <t>ป้องกันและแก้ไขปัญหายาเสพติด(จังหวัดสระแก้ว,อำเภอวังน้ำเย็น,ศป.ปส.อบต.  คลองหินปูน</t>
  </si>
  <si>
    <t>เพื่อสนับสนุนการป้องกันและแก้ไขปัญหายาเสพติด ระดับอำเภอ
-เพื่อสนับสนุนการป้องกันและแก้ไขปัญหายาเสพติด ระดับจังหวัด</t>
  </si>
  <si>
    <t>150,000
50,000</t>
  </si>
  <si>
    <t>ปัญหายาเสพติดลดลง</t>
  </si>
  <si>
    <t>โครงการอบรมเยาวชน ดี.เจ.ต้านยาเสพติด
(ร.ร.วังน้ำเย็นวิทยาคม,ร.ร.วัดคลองตาสูตรสามัคคี)</t>
  </si>
  <si>
    <t xml:space="preserve"> - เพื่อให้นักเรียนได้รู้และเข้าใจถึงพิษภัยของยาเสพติด
-เพื่อให้นักเรียนได้ใช้เวลาว่างให้เป็นประโยชน์</t>
  </si>
  <si>
    <t xml:space="preserve"> - จัดฝึกอบรมนักเรียนระดับมัธยมที่อยู่ในเขตตำบลคลองหินปูน จำนวน 30 คน
-จัดฝึกอบรมนักเรียนที่ศึกษาในโรงเรียนเขตตำบล จำนวน 40 คน</t>
  </si>
  <si>
    <t xml:space="preserve">20,000
25,000
</t>
  </si>
  <si>
    <t>สำนักงานปลัด
กองสาธารณสุข</t>
  </si>
  <si>
    <t>ร.ร.วนย.
ร.ร.ตส.</t>
  </si>
  <si>
    <t>อ.วังน้ำเย็น
จ.สระแก้ว</t>
  </si>
  <si>
    <t>สนับสนุนสาธารณสุขมูลฐานประจำหมู่บ้าน</t>
  </si>
  <si>
    <t xml:space="preserve"> - เพื่อส่งเสริมสนับสนุนกิจกรรมศูนย์สาธารณสุขมูลฐานประจำหมู่บ้าน</t>
  </si>
  <si>
    <t xml:space="preserve"> -สนับสนุนศูนย์สาธารณสุขมูลฐานประจำหมู่บ้านในตำบล จำนวน 16 หมู่บ้านๆละ 15,000 บาท</t>
  </si>
  <si>
    <t xml:space="preserve"> -ส่งเสริมสนับสนุนกิจกรรมศูนย์สาธารณสุขมูลฐานประจำหมู่บ้าน</t>
  </si>
  <si>
    <t>อสม.</t>
  </si>
  <si>
    <t>โครงการกองทุนหลักประกันสุขภาพในระดับท้องถิ่น</t>
  </si>
  <si>
    <t xml:space="preserve"> - เพื่อให้การดำเนินการและบริหารจัดการกองทุนหลักประกันสุขภาพในระดับท้องถิ่นและพื้นที่ ดำเนินการอย่างมีประสิทธิ ภาพเกิดความคล่องตัวมากยิ่งขึ้น</t>
  </si>
  <si>
    <t xml:space="preserve"> - สนับสนุนค่าใช้จ่ายให้แก่หน่วยบริการหรือสถานบริการอื่น หรือสถานบริการทางเลือก ให้กลุ่มเด็ก กลุ่มผู้สูงอายุ กลุ่มผู้พิการ กลุ่มผู้ประกอบอาชีพที่มีความเสี่ยงและกลุ่มผู้ป่วยโรคเรื้อรัง และประชาชนที่อยู่ในเขตพื้นที่สามารถเข้าถึงบริการสาธารณสุขในด้านการสร้างเสริมสุขภาพ การป้องกันโรคพื้นฟูสมรรถภาพ และการรักษาพยาบาลระดับปฐมภูมิเชิงรุกในพื้นที่ได้อย่างทั่วถึงและมีประสิทธิภาพ</t>
  </si>
  <si>
    <t xml:space="preserve"> - กลุ่มผู้สูงอายุ กลุ่มผู้พิการ กลุ่มผู้ประกอบอาชีพที่มีความเสี่ยงและกลุ่มผู้ป่วยโรคเรื้อรังและประชาชนที่อยู่ในเขตพื้นที่สามารถเข้าถึงบริการสาธารณสุขในด้านการสร้างเสริมสุขภาพ การป้องกันโรคการฟื้นฟูสมรรถภาพ การรักษาพยาบาลระดับปฐมภูมิเชิงรุกในพื้นที่ได้อย่างทั่วถึงและมีประสิทธิภาพ</t>
  </si>
  <si>
    <t>สป.สช.
ต.คลองหินปูน</t>
  </si>
  <si>
    <t>โครงการพัฒนาทักษะชีวิต
(กศน.ต.คลองหินปูน)</t>
  </si>
  <si>
    <t>เพื่อใช้ในกิจกรรมด้านการพัฒนาทักษะชีวิตผู้เรียน</t>
  </si>
  <si>
    <t>นักศึกษา กศน.ต.คลองหินปูน ได้ร่วมกิจกรรมพัฒนาทักษะชีวิต เช่น  การฝึกอาชีพระยะสั้น, การแข่งขันกีฬา และอื่นๆ</t>
  </si>
  <si>
    <t>ผู้เรียนมีทักษะชีวิตจากการร่วมกิจกรรม</t>
  </si>
  <si>
    <t>กศน.อ.วังน้ำเย็น</t>
  </si>
  <si>
    <t>เพื่อให้นักเรียนได้รับประทานอาหารครบ 5 หมู่</t>
  </si>
  <si>
    <t>เป็นค่าใช้จ่ายในการจัดอาหารกลางวันสำหรับนักเรียนในโรงเรียนในเขตตำบล</t>
  </si>
  <si>
    <t>ร.ร.ในเขตตำบล</t>
  </si>
  <si>
    <t xml:space="preserve">ค่ายพักแรมพัฒนาการกิจการลูกเสือ-เนตรนารี
</t>
  </si>
  <si>
    <t>เพื่อส่งเสริมกิจกรรมลูกเสือ-เนตรนารี</t>
  </si>
  <si>
    <t>เป็นค่าใช้จ่ายในการจัดกิจกรรมค่ายพักแรมลูกเสือ-เนตรนารี ของโรงเรียนในเขตตำบลคลองหินปูน</t>
  </si>
  <si>
    <t>ลูกเสือ-เนตรนารี มีการพัฒนาการเรียนรู้มากขึ้น</t>
  </si>
  <si>
    <t>สนับสนุนอาหารกลางวัน</t>
  </si>
  <si>
    <t>โครงการพัฒนาความเป็นเลิศ
นักเรียนชั้นมัธยมศึกษาปีที่ 4-6
(โรงเรียนวังน้ำเย็นวิทยาคม)</t>
  </si>
  <si>
    <t>นักเรียนจากโรงเรียนในเขต อบต.คลองหินปูน จำนวน 50 คน</t>
  </si>
  <si>
    <t xml:space="preserve">แข่งขันกีฬานักเรียนในตำบล
</t>
  </si>
  <si>
    <t>- เพื่อสุขอนามัยที่ดีของเด็กนักเรียนและ ส่งเสริมให้นักเรียนมีทักษะ      ในการ เล่นกีฬา</t>
  </si>
  <si>
    <t>เพื่อเป็นเงินอุดหนุนให้แก่โรงเรียนที่จัดการแข่งขันกีฬากลุ่มโรงเรียน</t>
  </si>
  <si>
    <t>เด็กนักเรียนมีสุขอนามัยที่ดีและมีทักษะในการเล่นกีฬา</t>
  </si>
  <si>
    <t>งานสืบสานวัฒนธรรมเบื้องบูรพาและงานกาชาดจังหวัดสระแก้ว</t>
  </si>
  <si>
    <t>เป็นเงินอุดหนุนให้อำเภอวังน้ำเย็น เพื่อใช้จ่ายในงานสืบสานวัฒนธรรมเบื้องบูรพาและงานกาชาดจังหวัดสระแก้ว</t>
  </si>
  <si>
    <t>อ.วังน้ำเย็น</t>
  </si>
  <si>
    <t>สนับสนุนงานสืบสานวัฒนธรรม ประเพณีต่างๆ ระดับหมู่บ้าน</t>
  </si>
  <si>
    <t>เป็นเงินอุดหนุนให้หมู่บ้าน เพื่อใช้จ่ายในการจัดงานด้านวัฒนธรรม ประเพณีต่างๆ เช่น สงกรานต์ บุญบั้งไฟ ปริวาสกรรม ฯลฯ</t>
  </si>
  <si>
    <t>สนับสนุนงานสืบสานวัฒนธรรม ประเพณีต่างๆ ระดับอำเภอ และจังหวัด</t>
  </si>
  <si>
    <t>ส่วนราชการต่างๆระดับอำเภอ และจังหวัด</t>
  </si>
  <si>
    <t xml:space="preserve">คณะกรรมการหมู่บ้าน </t>
  </si>
  <si>
    <t>เป็นเงินอุดหนุนให้อำเภอ จังหวัด เพื่อใช้จ่ายในการจัดงานด้านวัฒนธรรม ประเพณีต่างๆ เช่น ปฏิบัติธรรมเฉลิมพระเกียรติ ฯ ,พระพุทธรูปคู่เมืองสระแก้ว, งานรัฐพิธี รำอาศิรวีรกษัตริย์ ฯ เป็นต้น</t>
  </si>
  <si>
    <t>เพื่อสนับสนุนศูนย์รวมข้อมูลข่าวสารการจัดซื้อจัดจ้างขององค์กรปกครองส่วนท้องถิ่นอำเภอวังน้ำเย็น</t>
  </si>
  <si>
    <t>เพื่อเป็นค่าใช้จ่ายในการดำเนินงานของศูนย์รวมข้อมูลข่าวสารการจัดซื้อจัดจ้างขององค์กรปกครองส่วนท้องถิ่นอำเภอวังน้ำเย็น</t>
  </si>
  <si>
    <t>ศูนย์รวมข้อมูลข่าวสารการจัดซื้อจัดจ้างขององค์กรปกครองส่วนท้องถิ่นอำเภอวังน้ำเย็น ดำเนินงานอย่างมีประสิทธิภาพ</t>
  </si>
  <si>
    <t>สำนักงานท้องถิ่นอำเภอวังน้ำเย็น</t>
  </si>
  <si>
    <t>สำหรับ ประสานโครงการพัฒนาองค์การบริหารส่วนจังหวัด</t>
  </si>
  <si>
    <t>ถนนลาดยาง Cape Seal บ้านคลองตาสูตรพัฒนา หมู่ที่ 15 ถึง บ้านมิตรไมตรี หมู่ที่ 13 (ฝั่งตะวันออก) กว้าง 6 เมตร ยาว 1,670 เมตร</t>
  </si>
  <si>
    <t>ก่อสร้างถนนคอนกรีตเสริมเหล็ก บ้านบ่อลูกรัง หมู่ที่ 6 ซอยศูนย์เพาะชำเขาพลูหีบ กว้าง 4 เมตร ยาว 1,000 เมตร</t>
  </si>
  <si>
    <t>ก่อสร้างถนนคอนกรีตเสริมเหล็ก บ้านนำเจริญ หมู่ที่ 12 ซอยแสนสุข กว้าง 4 เมตร ยาว 1,260 เมตร</t>
  </si>
  <si>
    <t>ก่อสร้างถนนคอนกรีตเสริมเหล็ก บ้านวังยาว หมู่ที่ 3 ซอยบ้านวังยาวถึงบ้านหนองสมบูรณ์ หมู่ที่ 7 ซอยคุมระเบาะ กว้าง 4 เมตร ยาว 1,255 เมตร</t>
  </si>
  <si>
    <t>ก่อสร้างถนนคอนกรีตเสริมเหล็กบ้านมิตรไมตรี หมู่ที่ 13 ซอยที่ 1 กว้าง 4 เมตร ยาว 690 เมตร</t>
  </si>
  <si>
    <t>ถนนคอนกรีตเสริมเหล็ก บ้านคลองแก หมู่ที่ 9 ซอยบ้านคลองแก ถึงซอยบ้านดอนดินแดง หมู่ที่ 5 กว้าง 4 เมตร ยาว 700 เมตร</t>
  </si>
  <si>
    <t>ถนนคอนกรีตเสริมเหล็ก บ้านค่ายเจริญ หมู่ที่ 1 ข้างสถานีอนามัยคลองหินปูน กว้าง 5 เมตร ยาว 1,300 เมตร</t>
  </si>
  <si>
    <t>ก่อสร้างถนนคอนกรีตเสริมเหล็ก บ้านนำเจริญ หมู่ที่ 12 ซอยร่มเย็น กว้าง 4 เมตร ระยะทาง 735 เมตร</t>
  </si>
  <si>
    <t xml:space="preserve">ก่อสร้างถนนลาดยาง
</t>
  </si>
  <si>
    <t xml:space="preserve">ก่อสร้างถนนคอนกรีตเสริมเหล็ก 
</t>
  </si>
  <si>
    <t>2 โครงการ</t>
  </si>
  <si>
    <t>สำหรับ ประสานโครงการพัฒนาจังหวัด</t>
  </si>
  <si>
    <t>แบบ ผ. 05</t>
  </si>
  <si>
    <t>แบบ ผ. 03</t>
  </si>
  <si>
    <t xml:space="preserve"> -บ้านมิตรไมตรี หมู่ที่ 13 ซ.2 กว้าง 4 ม.ยาว 300 ม.</t>
  </si>
  <si>
    <t xml:space="preserve">ก่อสร้าง/ปรับปรุง/ซ่อมแซม ถนนลาดยาง
</t>
  </si>
  <si>
    <t xml:space="preserve"> -ก่อสร้างถนนลาดยาง เส้นสหกรณ์ ม.4-3-14 กว้าง 5 ม. ยาว 700 ม.</t>
  </si>
  <si>
    <t xml:space="preserve"> -ก่อสร้างถนนลาดยาง ม.3-4-9 กว้าง 6 ยาว 3000 ม.</t>
  </si>
  <si>
    <t xml:space="preserve"> -ก่อสร้างถนนลาดยาง ม.2-4-5 กว้าง 6 ยาว 1500 ม.</t>
  </si>
  <si>
    <t xml:space="preserve"> -ก่อสร้างถนนลาดยาง บ้านบ่อลูกรัง หมู่ที่ 6 เส้นสหกรณ์ กว้าง 6 ยาว 2300 ม.</t>
  </si>
  <si>
    <t xml:space="preserve"> -ก่อสร้างถนนลาดยาง บ้านบ่อลูกรัง หมู่ที่ 6 ซ.ประสานมิตร กว้าง 6 ยาว 820 ม.</t>
  </si>
  <si>
    <t xml:space="preserve"> -ก่อสร้างถนนลาดยาง หน้าสถานีอนามัยคลองหินปูนถึงคลอง กว้าง 5 ม.ยาว 1500 ม.</t>
  </si>
  <si>
    <t xml:space="preserve"> -ก่อสร้างถนนลาดยาง บ้านคลองแก หมู่ที่ 9 ซ.เขามะค่า กว้าง 6 ม. ยาว 1500 ม.</t>
  </si>
  <si>
    <t xml:space="preserve"> -ก่อสร้างถนนลาดยาง ม.2-4-9-16  กว้าง6  ม. ยาว 4100 ม.</t>
  </si>
  <si>
    <t xml:space="preserve"> -ก่อสร้างถนนลาดยาง บ้านคลองตาสูตร หมู่ที่ 10 ซ.อ่างแสง กว้าง 6 ม. ยาว 1500 ม.</t>
  </si>
  <si>
    <t xml:space="preserve"> -ก่อสร้างถนนลาดยาง บ้านทรัพย์เจริญ หมู่ที่ 11 ถึง หมู่ที่ 3 (ตำบลพระเพลิง )กว้าง 6 ม. ยาว 800 ม.</t>
  </si>
  <si>
    <t xml:space="preserve"> -ก่อสร้างถนนลาดยาง ม.14-10-15-13-3(ตำบลวังน้ำเย็น)  กว้าง 6 ม. ยาว 3000 ม.</t>
  </si>
  <si>
    <t xml:space="preserve">ก่อสร้าง/ปรับปรุง/ซ่อมแซม ถนนคอนกรีตเสริมเหล็ก 
</t>
  </si>
  <si>
    <t xml:space="preserve"> - ก่อสร้างถนนคอนกรีตเสริมเหล็ก บ้านค่ายเจริญ หมู่ที่ 1 ซอยบ้านนายเปี๊ยก กว้าง 4 ม. ยาว 1100 ม.</t>
  </si>
  <si>
    <t xml:space="preserve">ยกระดับ/ปรับปรุง/ซ่อมแซม ถนนดินลูกรังหรือหินคลุก
</t>
  </si>
  <si>
    <t xml:space="preserve"> - บ้านบ่อลูกรัง หมู่ที่ 6 ซ.เขากระดาษ กว้าง 6   ม. ยาว    2000    ม.</t>
  </si>
  <si>
    <t xml:space="preserve"> -บ้านคลองฝักมีด หมู่ที่ 8 ซ.ลุงนาท-ลุงจวบ กว้าง 6 ม. ยาว 1000 ม.</t>
  </si>
  <si>
    <t xml:space="preserve"> - ขุดลอกคลองวังจิก,คลองตาสูตร,คลองวังแดง คลองฝักมีด พร้อมคลองสาขา จำนวน 15 สาย</t>
  </si>
  <si>
    <t xml:space="preserve"> -เจาะบ่อบาดาลเพื่อการเกษตร จำนวน 16 หมู่บ้าน จำนวน 92 บ่อ</t>
  </si>
  <si>
    <t xml:space="preserve"> -ขยายเขตไฟฟ้าเพื่อการเกษตร บ้านค่ายเจริญ หมู่ที่ 1 เส้นสหกรณ์-ม.11 ระยะทาง 3000 ม.</t>
  </si>
  <si>
    <t xml:space="preserve"> -ขยายเขตไฟฟ้าเพื่อการเกษตร บ้านคลองหินปูน หมู่ที่ 2 ระยะทาง 1000 ม.</t>
  </si>
  <si>
    <t xml:space="preserve"> -ขยายเขตไฟฟ้าเพื่อการเกษตร บ้านโนนสมบัติ หมู่ที่ 4 ซ.ตาสิงห์ ระยะทาง 1000 ม.</t>
  </si>
  <si>
    <t xml:space="preserve"> -ขยายเขตไฟฟ้าเพื่อการเกษตร บ้านโนนสมบัติ หมู่ที่ 4 ซ.ตาเป ระยะทาง 1000 ม.</t>
  </si>
  <si>
    <t xml:space="preserve"> -ขยายเขตไฟฟ้าเพื่อการเกษตร บ้านโนนสมบัติ หมู่ที่ 4 ซ.ตาจันทร์ ระยะทาง 700 ม.</t>
  </si>
  <si>
    <t xml:space="preserve"> -ขยายเขตไฟฟ้าเพื่อการเกษตร บ้านคลองฝักมีด หมู่ที่ 8 หน้าวัดไปป่าสัก ระยะทาง 1000 ม.</t>
  </si>
  <si>
    <t xml:space="preserve"> -ขยายเขตไฟฟ้า บ้านวังยาว หมู่ที่ 3 ซ.บ้านนายประเสิฐ ระยะทาง 200 ม.</t>
  </si>
  <si>
    <t xml:space="preserve"> -ขยายเขตไฟฟ้า บ้านคลองตาสูตร หมู่ที่ 10 ซ.นายชำนาญ ระยะทาง 500 ม.</t>
  </si>
  <si>
    <t xml:space="preserve"> -ขยายเขตไฟฟ้า บ้านคลองตาสูตร หมู่ที่ 10 ซ.นายบรรจง ระยะทาง 500 ม.</t>
  </si>
  <si>
    <t xml:space="preserve"> -ขยายเขตไฟฟ้า บ้านคลองตาสูตร หมู่ที่ 10
 ซ.นางทองใบ ระยะทาง 500 ม.</t>
  </si>
  <si>
    <t xml:space="preserve"> -ขยายเขตไฟฟ้า บ้านคลองตาสูตร หมู่ที่ 10 ซ.บ้านนา ระยะทาง 500 ม.</t>
  </si>
  <si>
    <t xml:space="preserve"> -ขยายเขตไฟฟ้า บ้านทรัพย์เจริญ หมู่ที่ 11 - ม.6 , ม.11-ม.3(ต.พระเพลิง) ระยะทาง 300 ม.</t>
  </si>
  <si>
    <t xml:space="preserve"> -ขยายเขตไฟฟ้าเพื่อการเกษตร บ้านเนินสะอาด ซ.นายประยูร ระยะทาง 1200 ม.</t>
  </si>
  <si>
    <t xml:space="preserve"> -ขยายเขตไฟฟ้า บ้านคลองตาสูตรพัฒนา หมู่ที่ 15 จำนวน 4 ซอย ระยะทาง 1000 ม.</t>
  </si>
  <si>
    <t xml:space="preserve"> -หม้องแปลงไฟฟ้า บ้านคลองตาสูตรพัฒนา หมู่ที่ 15 จำนวน 1 จุด</t>
  </si>
  <si>
    <t xml:space="preserve"> -ขยายเขตไฟฟ้า บ้านคลองตะเคียนพัฒนา หมู่ที่ 16 จำนวน 4 จุด ระยะทาง 1700 ม.</t>
  </si>
  <si>
    <t xml:space="preserve"> -ขยายเขตไฟฟ้าเพื่อการเกษตร บ้านคลองฝักมีด หมู่ที่ 8 ท้ายหมู่บ้านไปเขาน้อย ระยะทาง 1500 ม.</t>
  </si>
  <si>
    <t xml:space="preserve"> -ลานกีฬาพร้อมอุปกรณ์ บ้านดอนดินแดง หมู่ที่ 5 </t>
  </si>
  <si>
    <t xml:space="preserve"> -ลานกีฬาพร้อมอุปกรณ์ บ้านบ่อลูกรัง หมู่ที่ 6</t>
  </si>
  <si>
    <t xml:space="preserve"> -เครื่องออกกำลังกาย บ้านคลองตาสูตรพัฒนา หมูที่ 15</t>
  </si>
  <si>
    <t xml:space="preserve"> -ลานกีฬาพร้อมอุปกรณ์ บ้านคลองตะเคียนพัฒนา หมู่ที่ 16</t>
  </si>
  <si>
    <t xml:space="preserve"> - เครื่องสูบน้ำ พร้อมอุปกรณ์ (ชลประทานระบบท่อ)</t>
  </si>
  <si>
    <t xml:space="preserve"> -ขุด/ลอกสระน้ำ/ แก้มลิง จำนวน 16 หมู่บ้าน</t>
  </si>
  <si>
    <t xml:space="preserve"> -ก่อสร้างฝายน้ำล้น บ้านวังยาว หมู่ที่ 3 จำนวน 1 จุด</t>
  </si>
  <si>
    <t xml:space="preserve"> -ก่อสร้างฝายน้ำล้น บ้านหนองสมบูรณ์ หมู่ที่ 7 จำนวน 2 จุด</t>
  </si>
  <si>
    <t xml:space="preserve"> -ซ่อมแซมฝายน้ำล้นเก่า บ้านคลองตาสูตร หมู่ที่ 10 จำนวน 1 จุด</t>
  </si>
  <si>
    <t xml:space="preserve"> -ก่อสร้างฝายน้ำลัน บ้านคลองตาสูตร หมู่ที่ 10 จำนวน 1 จุด</t>
  </si>
  <si>
    <t>ก่อสร้าง/ซ่อมแซม ฝายน้ำล้น</t>
  </si>
  <si>
    <t xml:space="preserve"> -ก่อสร้างฝายน้ำล้น บ้านมิตรไมตรี หมู่ที่ 13 หลังวัดมิตรไมตรี จำนวน 1 จุด</t>
  </si>
  <si>
    <t xml:space="preserve"> -ก่อสร้างฝายน้ำล้น บ้านเนินสะอาด หมู่ที่ 14 จำนวน 1 จุด</t>
  </si>
  <si>
    <t xml:space="preserve"> -ซ่อมแซมฝายน้ำล้นเก่า บ้านเนินสะอาด หมู่ที่ 14 จำนวน 1 จุด</t>
  </si>
  <si>
    <t>ก่อสร้าง/ขยายสะพาน</t>
  </si>
  <si>
    <t xml:space="preserve"> -ก่อสร้างสะพาน บ้านวังยาว หมู่ที่ 3 ในวัดคลองหินปูน</t>
  </si>
  <si>
    <t xml:space="preserve"> -ขยายสะพาน บ้านเนินสะอาด หมู่ที่ 14 กว้าง 8 ม. ยาว 20 ม.</t>
  </si>
  <si>
    <t>สำหรับ โครงการพัฒนาที่องค์กรปกครองส่วนท้องถิ่นดำเนินการโดยไม่ใช้งบประมาณ</t>
  </si>
  <si>
    <t>แบบ ผ. 06</t>
  </si>
  <si>
    <t>โครงการประชุมติดตามผลการดำเนินงานประจำเดือน</t>
  </si>
  <si>
    <t>จำนวนครั้งในการจัดประชุม</t>
  </si>
  <si>
    <t xml:space="preserve"> - เพื่อติดตามผลการดำเนินงานด้านต่างๆของทุกสำนัก/กองต่างๆ
 - เพื่อนำข้อมูลที่ได้จากการติดตามและประเมินผลดังกล่าวเป็นข้อมูลในการบริหารงานของ อบต. ต่อไป</t>
  </si>
  <si>
    <t>จัดประชุมประจำเดือนเพื่อติดตามผลการดำเนินงานของสำนัก/กอง ต่างๆ</t>
  </si>
  <si>
    <t>แบบ ผ.08</t>
  </si>
  <si>
    <t>บัญชีครุภัณฑ์</t>
  </si>
  <si>
    <t>เป้าหมาย</t>
  </si>
  <si>
    <t>แผนงาน</t>
  </si>
  <si>
    <t>หมวด</t>
  </si>
  <si>
    <t>ประเภท</t>
  </si>
  <si>
    <t>(ผลผลิตของครุภัณฑ์)</t>
  </si>
  <si>
    <t>รับผิดชอบ</t>
  </si>
  <si>
    <t>หลัก</t>
  </si>
  <si>
    <t>ค่าครุภัณฑ์</t>
  </si>
  <si>
    <t>ครุภัณฑ์คอมพิวเตอร์</t>
  </si>
  <si>
    <t>ครุภัณฑ์สำนักงาน</t>
  </si>
  <si>
    <t>สาธารณสุข</t>
  </si>
  <si>
    <t>ครุภัณฑ์โฆษณาและเผยแพร่</t>
  </si>
  <si>
    <t>ครุภัณฑ์การเกษตร</t>
  </si>
  <si>
    <t>เพื่อเพิ่มประสิทธิภาพในการปฏิบัติงาน</t>
  </si>
  <si>
    <t xml:space="preserve"> -ชุดรับแขก จำตวน 1 ชุด</t>
  </si>
  <si>
    <t xml:space="preserve"> -เครื่องถ่ายเอกสารระบบดิจิตอล (ขาว-ดำ-สี)</t>
  </si>
  <si>
    <t xml:space="preserve"> -เครื่องพิมพ์ จำนวน 1 เครื่อง</t>
  </si>
  <si>
    <t xml:space="preserve"> -เครื่องถ่ายภาพนิ่ง ระบบดิจิตอ ความละเอียด 16 ล้านฟิกเซล จำนวน 1 เครื่อง</t>
  </si>
  <si>
    <t>สังคมสงเคราะห์</t>
  </si>
  <si>
    <t xml:space="preserve"> -เก้าอี้พนักพิง ล้อเลื่อน 1 ตัว</t>
  </si>
  <si>
    <t xml:space="preserve"> -โต๊ะทำงาน พร้อมเก้าอี้ ระดับปฏิบัติการ จำนวน 1 ชุด</t>
  </si>
  <si>
    <t xml:space="preserve"> -เก้าอี้พนักพิง ล้อเลื่อน  1 ตัว</t>
  </si>
  <si>
    <t xml:space="preserve"> -คอมพิวเตอร์ตั้งโต๊ะ จำนวน 1 เครื่อง</t>
  </si>
  <si>
    <t>กองสวัดสิการสังคม</t>
  </si>
  <si>
    <t xml:space="preserve"> -เครื่องพ่นหมอกควัน จำนวน 5 เครื่อง</t>
  </si>
  <si>
    <t xml:space="preserve">ครุภัณฑ์งานบ้านงานครัว </t>
  </si>
  <si>
    <t>เพื่อกรองน้ำประปา</t>
  </si>
  <si>
    <t xml:space="preserve"> -เครื่องกรองน้ำ จำนวน 4 เครื่อง</t>
  </si>
  <si>
    <t xml:space="preserve"> -เครื่องทำน้ำดื่ม จำนวน 4 เครื่อง</t>
  </si>
  <si>
    <t>การรักษาความสงบภายใน</t>
  </si>
  <si>
    <t xml:space="preserve"> -ถังดับเพลิง จำนวน 50 ถัง</t>
  </si>
  <si>
    <t>สำนังานปลัด</t>
  </si>
  <si>
    <t>การศึกษา</t>
  </si>
  <si>
    <t xml:space="preserve"> -เครื่องคอมพิวเตอร์ชนิดพกพา จำนวน 1 เครื่อง</t>
  </si>
  <si>
    <t xml:space="preserve"> -เครื่องสำรองไฟ จำนวน 1 เครื่อง</t>
  </si>
  <si>
    <t xml:space="preserve"> -เครื่องปรับอากาศขนาด 15,000 BTU จำนวน 1 เครื่อง</t>
  </si>
  <si>
    <t>ครุภัณฑ์งานบ้านงานครัว</t>
  </si>
  <si>
    <t xml:space="preserve"> -เครื่องดูดฝุ่น ขนาด 15 ลิตร จำนวน 1 เครื่อง</t>
  </si>
  <si>
    <t>เคหะและชุมชน</t>
  </si>
  <si>
    <t xml:space="preserve"> -เก้าอี้พนักพิง ล้อเลื่อน  4 ตัว</t>
  </si>
  <si>
    <t xml:space="preserve"> -เครื่องปรับอากาศขนาด 36,000 BTU จำนวน 1 เครื่อง</t>
  </si>
  <si>
    <t xml:space="preserve"> -เครื่องตัดสติกเกอร์ ขนาด 120 cm จำนวน 1 เครื่อง</t>
  </si>
  <si>
    <t>เครื่องพิมพ์ ขนาด A1 จำนวน 1 เครื่อง</t>
  </si>
  <si>
    <t>บริหารทั่วไป</t>
  </si>
  <si>
    <t xml:space="preserve"> -โต๊ะทำงาน พร้อมเก้าอี้ ระดับอำนวยการ จำนวน 1 ชุด</t>
  </si>
  <si>
    <t xml:space="preserve"> -เครื่องพิมพ์ดีด ภาษาไทย 1 เครื่อง</t>
  </si>
  <si>
    <t xml:space="preserve"> -พัดลมตั้งพื้น จำนวน 3 ตัว</t>
  </si>
  <si>
    <t xml:space="preserve"> -เครื่องตัดหญ้าแบบสะพาย 1 เครื่อง</t>
  </si>
  <si>
    <t xml:space="preserve"> -เครื่องตัดหญ้าแบบรถเข็ญ 1 เครื่อง</t>
  </si>
  <si>
    <t>โครงการปรับปรุงเคาเตอร์ รับชำระภาษี</t>
  </si>
  <si>
    <t>ปรับปรุงเคาเตอร์ รับชำระภาษีเพื่อสะดวกในการให้บริการประชาชน</t>
  </si>
  <si>
    <t>เพื่อเพิ่มความประสิทธิภาพในการให้บริการ</t>
  </si>
  <si>
    <t xml:space="preserve"> -มีประสิทธิภาพในการให้บริการรับชำระภาษี</t>
  </si>
  <si>
    <t xml:space="preserve"> -เครื่องพิมพ์เช็ค จำนวน 1 เครื่อง</t>
  </si>
  <si>
    <t xml:space="preserve"> -ตู้เก็บเอกสารแบบ รางเลื่อน พร้อมติดตั้ง</t>
  </si>
  <si>
    <t xml:space="preserve"> -โทรทัศน์ LED ขนาด 46 นิ้ว 1 เครื่อง</t>
  </si>
  <si>
    <t xml:space="preserve"> - จ่ายเบี้ยยังชีพให้แก่คนพิการที่มีภูมิลำเนาในเขต ตำบล จำนวน 372 คนๆ ละ 800บาทต่อเดือน (เพิ่มปีละประมาณ 33 คน)</t>
  </si>
  <si>
    <t xml:space="preserve">200,000
</t>
  </si>
  <si>
    <t>จำนวน  12  โครงการ</t>
  </si>
  <si>
    <t>จำนวน  4  โครงการ</t>
  </si>
  <si>
    <t>จำนวน  1  โครงการ</t>
  </si>
  <si>
    <t>จำนวน  8  โครงการ</t>
  </si>
  <si>
    <t>- จ่ายเบี้ยยังชีพให้แก่ผู้ป่วยโรคเอดส์ที่มีภูมิลำเนาอยู่ในเขตตำบล จำนวน 13 คนๆ ละ 500 บาทต่อเดือน</t>
  </si>
  <si>
    <t>จำนวน  5  โครงการ</t>
  </si>
  <si>
    <t>จำนวน  2  โครงการ</t>
  </si>
  <si>
    <t>จำนวน  10  โครงการ</t>
  </si>
  <si>
    <t>จำนวน  11  โครงการ</t>
  </si>
  <si>
    <t>จำนวน  1 โครงการ</t>
  </si>
  <si>
    <t>รวม 18 โครงการ</t>
  </si>
  <si>
    <t>จำนวนโครงการส่งเสริมระบบการจายเสียงมีคุณภาพเพิ่มขึ้น</t>
  </si>
  <si>
    <t>จำนวนโครงการจัดบริการสถานที่สำหรับประชุมหรือทำกิจกรรมต่รงๆ</t>
  </si>
  <si>
    <t>แบบ ผ. 01</t>
  </si>
  <si>
    <t>จำนวน  3  โครงการ</t>
  </si>
  <si>
    <t xml:space="preserve"> -  จ่ายเบี้ยยังชีพให้กับผู้สูงอายุที่มีอายุ ตั้งแต่ 60 ปีขึ้นไป และมีภูมิลำเนาอยู่ในเขตตำบล  จำนวน 1,230 คน ตามช่วงอายุ (เพิ่มปีละประมาณ 100คน)</t>
  </si>
  <si>
    <t>จำนวนโครงการเพิ่มประสิทธิภาพการดำเนินงาน</t>
  </si>
  <si>
    <t>นักเรียนมีโอกาสพัฒนาความรู้ความสามารถ</t>
  </si>
  <si>
    <t>โครงการศูนย์การเรียนรู้เศรษฐกิจพอเพียงชุมชน</t>
  </si>
  <si>
    <t>โครงการส่งเสริมการผลิตขยายสารชีวภัณฑ์</t>
  </si>
  <si>
    <t>โครงการส่งเสริมแปรรูปผลผลิตการเกษตร</t>
  </si>
  <si>
    <t>โครงการพัฒนากลุ่มวิสาหกิจชุมชน</t>
  </si>
  <si>
    <t>โครงการส่งเสริมการผลิตการเกษตรแบบแปลนใหญ่ ไม้ผล</t>
  </si>
  <si>
    <t>โครงการส่งเสริมการผลิตพืชปลอดภัยจากสารพิษ</t>
  </si>
  <si>
    <t>กษ.ต.คลองหินปูน</t>
  </si>
  <si>
    <t>กองสวัสดิการฯ</t>
  </si>
  <si>
    <t>ประชาชนได้พัฒนาความรู้ด้านการเกษตร ลดต้นทุนการผลิต เพิ่มรายได้ และได้บริโภคอาหารปลอดสารพิษ</t>
  </si>
  <si>
    <t>เพื่อให้ประชาชนได้พัฒนาความรู้ด้านการเกษตร ลดต้นทุนการผลิต เพิ่มรายได้ และได้บริโภคอาหารปลอดสารพิษ</t>
  </si>
  <si>
    <t>จัดฝึกอบรมการแปรรู้ผลผลิตทางการเกษตร</t>
  </si>
  <si>
    <t>ส่งเสริมสนับสนุนการดำเนินงานกลุ่มวิสาหกิจชุมชน</t>
  </si>
  <si>
    <t>ส่งเสริมการจัดการผลิตสินค้าทางการเกษตรอย่างมีระบบ</t>
  </si>
  <si>
    <t>ส่งเสริมการจัดการผลิตสินค้าทางการเกษตรปลอดภัยจากสารเคมี</t>
  </si>
  <si>
    <t>อบรมให้เกษตรกรมีความรู้ในการผลิตสารชีวะภัณฑ์ในการป้องกันและกำจัดศัตร ลดการใช้สารเคมี</t>
  </si>
  <si>
    <t>จำนวน  6  โครงการ</t>
  </si>
  <si>
    <t>เด็กนักเรียนได้รับประทานอาหารครบ 5 หมู่</t>
  </si>
  <si>
    <t xml:space="preserve"> - บ้านบ่อลูกรัง หมู่ที่ 6 ซ.สระหลวง กว้าง 6   ม.    ยาว    1500    ม.</t>
  </si>
  <si>
    <t xml:space="preserve"> - บ้านบ่อลูกรัง หมู่ที่ 6 ซ.ไร่ป้าลี กว้าง 6   ม.       ยาว    1500    ม.</t>
  </si>
  <si>
    <t xml:space="preserve"> -บ้านคลองฝักมีด หมู่ที่ 8 ซ.โรงเรียน-เขานันทา      กว้าง 5 ม. ยาว 2300 ม.</t>
  </si>
  <si>
    <t>จำนวนโครงการพัฒนาลานกีฬา สถานที่ออกกำลังกาย</t>
  </si>
  <si>
    <t>ปี 2563</t>
  </si>
  <si>
    <t>ปี 2564</t>
  </si>
  <si>
    <t>ครุภัณฑ์ยานพาหนะและขนส่ง</t>
  </si>
  <si>
    <t xml:space="preserve"> -โต๊ะรับแขก จำนวน 1 ชุด</t>
  </si>
  <si>
    <t>ครุภัณฑ์เครื่องดับเพลิง</t>
  </si>
  <si>
    <t xml:space="preserve"> -ตู้ลิ้นชักเก็บเอกสาร 4 ลิ้นชัก จำนวน 1 ตู้</t>
  </si>
  <si>
    <t xml:space="preserve"> -รถจักรยานยนต์ ขนาด 120 CC จำนวน 1 คัน</t>
  </si>
  <si>
    <t>แบบ ผ.07</t>
  </si>
  <si>
    <t>บัญชีสรุปโครงการพัฒนา</t>
  </si>
  <si>
    <t>1.1 แผนงานสังคมสงเคราะห์</t>
  </si>
  <si>
    <t>1.2 แผนงานการเกษตร</t>
  </si>
  <si>
    <t>1.1 แผนงานบริหารทั่วไป</t>
  </si>
  <si>
    <t>1.2 แผนงานสังคมสงเคราะห์</t>
  </si>
  <si>
    <t>1.3 แผนงานการรักษาความสงบภายใน</t>
  </si>
  <si>
    <t>1.1แผนงานสาธารณสุข</t>
  </si>
  <si>
    <t>1.2 แผนงานเคหะและชุมชน</t>
  </si>
  <si>
    <t>1.3 แผนงานการเกษตร</t>
  </si>
  <si>
    <t>1.1 แผนงานการศึกษา</t>
  </si>
  <si>
    <t>1.2 แผนงานการศาสนา วัฒนธรรมและนันทนาการ</t>
  </si>
  <si>
    <t>1.1แผนงานบริหารทั่วไป</t>
  </si>
  <si>
    <t>1.4 แผนงานสาธารณสุข</t>
  </si>
  <si>
    <t>1.4 แผนงานงบกลาง</t>
  </si>
  <si>
    <t>จัดให้มีศูนย์การเรียนรู้ด้านเศรษฐกิจพอเพียงในตำบล</t>
  </si>
  <si>
    <t>โครงการพัฒนาคุณภาพการให้บริการด้านสาธารณสุข</t>
  </si>
  <si>
    <t>เพื่อพัฒนาศึกยภาพของสถานีอนามัยที่ถ่ายโอนให้ อปท. ให้บริการประชาชนอย่างมีประสิทธิภาพ</t>
  </si>
  <si>
    <t>ให้บริการประชาชนอย่างมีประสิทธิภาพ</t>
  </si>
  <si>
    <t>เพื่อเป็นค่าใช้จ่ายในโครงการพัฒนาคุณภาพการให้บริการด้านสาธารณสุข จำนวน 2 แห่ง</t>
  </si>
  <si>
    <t xml:space="preserve"> -จัดซื้อและพ่นสารเคมีกำจัดยุงลายและใส่ทรายกำจัดลูกน้ำยุงลายให้กับหมู่บ้าน โรงเรียน วัด ในเขตตำบล</t>
  </si>
  <si>
    <t xml:space="preserve"> -จัดซื้อและฉีดยาคุมกำเนิดและทำหมันให้แก่สุนัข และแมวภายในตำบล</t>
  </si>
  <si>
    <t xml:space="preserve"> -จัดซื้อและฉีดยาวัคซีนป้องกันโรคพิษสุนัขบ้าให้แก่สุนัข และแมวภายในตำบล</t>
  </si>
  <si>
    <t xml:space="preserve"> -ควบคุมและป้ดงกันโรคความดันและเบาหวาน</t>
  </si>
  <si>
    <t xml:space="preserve"> -ตรวจคัดกรองโคมะเร็งปากมดลูกและมะเร็งเต้านม</t>
  </si>
  <si>
    <t xml:space="preserve"> -อบรมพัฒนาศักยภาพ อสม.</t>
  </si>
  <si>
    <t xml:space="preserve"> -เยี่ยมบ้านหญิงตั้งครรภ์และหญิงหลังคลอด</t>
  </si>
  <si>
    <t xml:space="preserve"> -สมุนไพรใกล้ตัว</t>
  </si>
  <si>
    <t xml:space="preserve"> -กิจกรรมใกล้บ้าน-ใกล้ใจผู้สูงวัยและผู้พิการ</t>
  </si>
  <si>
    <t xml:space="preserve"> -กิจกรรมรู้ทันวัณโรค</t>
  </si>
  <si>
    <t xml:space="preserve"> -กิจกรรมออำกำลังด้วย่าฤาษีดัดตนและการทำลูกประคบสมุนไพร</t>
  </si>
  <si>
    <t xml:space="preserve"> -กิจกรรมชมรมทูบีนัมเบอร์วัน</t>
  </si>
  <si>
    <t xml:space="preserve"> -ค้นหาสุขภาพจิตของประชาชน</t>
  </si>
  <si>
    <t xml:space="preserve"> -ตู้เก็บเอกสาร จำนวน 4 ตู้</t>
  </si>
  <si>
    <t xml:space="preserve"> -โต๊ะคอมพิวเตอร์ 2 ตัว</t>
  </si>
  <si>
    <t xml:space="preserve"> -เครื่องทำน้ำร้อน-น้ำเย็น</t>
  </si>
  <si>
    <t xml:space="preserve"> -เครื่องปรับอากาศขนาด 15,000 BTU จำนวน 2 เครื่อง</t>
  </si>
  <si>
    <t xml:space="preserve"> -คอมพิวเตอร์แบบพกพา จำนวน 2 เครื่อง</t>
  </si>
  <si>
    <t xml:space="preserve"> -บ้านคลองฝักมีด หมู่ที่ 8 เทคอนกรีตเสริมเหล็กในวัด กว้าง 4 ม. ยาว 94 ม.</t>
  </si>
  <si>
    <t xml:space="preserve"> - บ้านเนินสะอาด หมู่ที่ 14 สายหลัก กว้าง 5 ม.ยาว 223 ม.</t>
  </si>
  <si>
    <t xml:space="preserve"> - ก่อสร้างถนนคอนกรีตเสริมเหล็ก หมู่ที่ 2-9  กว้าง 4 ม. ยาว 500 เมตร</t>
  </si>
  <si>
    <t xml:space="preserve"> - ก่อสร้างถนนคอนกรีตเสริมเหล็ก บ้านโนนสมบัติ หมู่ที่ 4 ซ.5  กว้าง 5 ม. ยาว 4000 เมตร</t>
  </si>
  <si>
    <t xml:space="preserve"> - ก่อสร้างถนนคอนกรีตเสริมเหล็ก บ้านดอนดินแดง หมู่ที่ 5 ซ.หน้าวัด-คลองคุ้ม  กว้าง 4 ม. ยาว 1500 เมตร</t>
  </si>
  <si>
    <t xml:space="preserve"> - ก่อสร้างถนนคอนกรีตเสริมเหล็ก บ้านหนองสมบูรณ์ หมู่ที่ 7 ซ.บ้านผู้ใหญ่สมปราถนา กว้าง 4 ม. ยาว 1000 เมตร</t>
  </si>
  <si>
    <t xml:space="preserve"> - ก่อสร้างถนนคอนกรีตเสริมเหล็ก บ้านหนองสมบูรณ์ ซ.สมบูรณ์สุข กว้าง 5 ม. ยาว 1000 เมตร</t>
  </si>
  <si>
    <t xml:space="preserve"> - ก่อสร้างถนนคอนกรีตเสริมเหล็ก บ้านเนินสะอาด หมู่ที่ 14 ซ.บ้านนางกุหลาบ กว้าง 5 ม. ยาว 1300 ม.</t>
  </si>
  <si>
    <t xml:space="preserve"> - ก่อสร้างถนนคอนกรีตเสริมเหล็ก บ้านเนินสะอาด หมู่ที่ 14 ซ.บ้านนายประยูร กว้าง 5 ม. ยาว 2500ม.</t>
  </si>
  <si>
    <t xml:space="preserve"> - ก่อสร้างถนนคอนกรีตเสริมเหล็ก บ้านคลองตาสูตรพัฒนา หมู่ที่ 15 ซ.ฝายน้ำล้น กว้าง 6 ม. ยาว 600ม.</t>
  </si>
  <si>
    <t xml:space="preserve"> - ก่อสร้างถนนคอนกรีตเสริมเหล็ก บ้านคลองตะเคียนพัฒนา หมุ่ที่ 16 ซ.โรงปุ๋ย กว้าง 4 ม. ยาว 500ม.</t>
  </si>
  <si>
    <t>ศูนย์รวมข้อมูลข่าวสารการจัดซื้อจัดจ้างขององค์กรปกครองส่วนท้องถิ่นอำเภอวังน้ำเย็น</t>
  </si>
  <si>
    <t>แผนงานการศาสนาวัฒนธรรมและนันทนาการ</t>
  </si>
  <si>
    <t xml:space="preserve">เพื่อเป็นการส่งเสริมและพัฒนาความรู้ให้แก่นักเรียนระดับมัธยมศึกษาปีที่ 4-6
</t>
  </si>
  <si>
    <t>จำนวน  7  โครงการ</t>
  </si>
  <si>
    <t>โครงการเพิ่มประสิทธิภาพการรวบรวมขยะมูลฝอย</t>
  </si>
  <si>
    <t xml:space="preserve"> -เพื่อเพิ่มประสิทธิภาพการรวบรวมขยะมูลฝอย ให้คลอบคลุมทุกพื้นที่ ไม่มีขยะตกค้างในตำบล</t>
  </si>
  <si>
    <t>-เพื่อจัดซื้อรถบรรทุกขยะในการจัดเก็บขยะมูลฝอยในตำบล จำนวน 1 คัน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</si>
</sst>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-* #,##0.000_-;\-* #,##0.000_-;_-* &quot;-&quot;??_-;_-@_-"/>
    <numFmt numFmtId="212" formatCode="_-* #,##0.0_-;\-* #,##0.0_-;_-* &quot;-&quot;??_-;_-@_-"/>
    <numFmt numFmtId="213" formatCode="_-* #,##0_-;\-* #,##0_-;_-* &quot;-&quot;??_-;_-@_-"/>
    <numFmt numFmtId="214" formatCode="_(* #,##0_);_(* \(#,##0\);_(* &quot;-&quot;??_);_(@_)"/>
    <numFmt numFmtId="215" formatCode="_(* #,##0.0_);_(* \(#,##0.0\);_(* &quot;-&quot;??_);_(@_)"/>
    <numFmt numFmtId="216" formatCode="00000"/>
    <numFmt numFmtId="217" formatCode="#,##0.0"/>
    <numFmt numFmtId="218" formatCode="0.0"/>
    <numFmt numFmtId="219" formatCode="0_ ;\-0\ "/>
    <numFmt numFmtId="220" formatCode="#,##0_ ;\-#,##0\ "/>
    <numFmt numFmtId="221" formatCode="_-* #,##0.0000_-;\-* #,##0.0000_-;_-* &quot;-&quot;??_-;_-@_-"/>
  </numFmts>
  <fonts count="71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8"/>
      <name val="Arial"/>
      <family val="2"/>
    </font>
    <font>
      <sz val="12"/>
      <name val="TH SarabunPSK"/>
      <family val="2"/>
    </font>
    <font>
      <sz val="12"/>
      <name val="Cordia New"/>
      <family val="2"/>
    </font>
    <font>
      <sz val="12"/>
      <name val="CordiaUPC"/>
      <family val="2"/>
    </font>
    <font>
      <b/>
      <sz val="12"/>
      <name val="TH SarabunPSK"/>
      <family val="2"/>
    </font>
    <font>
      <sz val="12"/>
      <color indexed="12"/>
      <name val="TH SarabunPSK"/>
      <family val="2"/>
    </font>
    <font>
      <sz val="12"/>
      <color indexed="12"/>
      <name val="CordiaUPC"/>
      <family val="2"/>
    </font>
    <font>
      <sz val="12"/>
      <color indexed="12"/>
      <name val="Cordia New"/>
      <family val="2"/>
    </font>
    <font>
      <b/>
      <sz val="12"/>
      <color indexed="12"/>
      <name val="Cordia New"/>
      <family val="2"/>
    </font>
    <font>
      <b/>
      <sz val="12"/>
      <name val="CordiaUPC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name val="Cordia New"/>
      <family val="2"/>
    </font>
    <font>
      <sz val="11"/>
      <name val="CordiaUPC"/>
      <family val="2"/>
    </font>
    <font>
      <b/>
      <sz val="11"/>
      <name val="TH SarabunPSK"/>
      <family val="2"/>
    </font>
    <font>
      <sz val="11"/>
      <color indexed="12"/>
      <name val="CordiaUPC"/>
      <family val="2"/>
    </font>
    <font>
      <b/>
      <sz val="11"/>
      <name val="CordiaUPC"/>
      <family val="2"/>
    </font>
    <font>
      <b/>
      <sz val="11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Cordia New"/>
      <family val="2"/>
    </font>
    <font>
      <sz val="12"/>
      <color indexed="56"/>
      <name val="TH SarabunPSK"/>
      <family val="2"/>
    </font>
    <font>
      <sz val="12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Cordia New"/>
      <family val="2"/>
    </font>
    <font>
      <sz val="12"/>
      <color theme="3" tint="-0.4999699890613556"/>
      <name val="TH SarabunPSK"/>
      <family val="2"/>
    </font>
    <font>
      <sz val="12"/>
      <color rgb="FFFF0000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theme="1" tint="0.49998000264167786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3" fontId="64" fillId="0" borderId="12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" fillId="0" borderId="0" xfId="63" applyFont="1" applyAlignment="1">
      <alignment vertical="top" wrapText="1"/>
      <protection/>
    </xf>
    <xf numFmtId="0" fontId="8" fillId="0" borderId="0" xfId="63" applyFont="1" applyAlignment="1">
      <alignment vertical="top" wrapText="1"/>
      <protection/>
    </xf>
    <xf numFmtId="0" fontId="9" fillId="0" borderId="0" xfId="63" applyFont="1" applyAlignment="1">
      <alignment horizontal="center" vertical="top" wrapText="1"/>
      <protection/>
    </xf>
    <xf numFmtId="0" fontId="9" fillId="0" borderId="0" xfId="63" applyFont="1" applyAlignment="1">
      <alignment horizontal="left" vertical="top"/>
      <protection/>
    </xf>
    <xf numFmtId="0" fontId="9" fillId="0" borderId="0" xfId="63" applyFont="1" applyAlignment="1">
      <alignment vertical="top" wrapText="1"/>
      <protection/>
    </xf>
    <xf numFmtId="0" fontId="6" fillId="0" borderId="0" xfId="63" applyFont="1" applyAlignment="1">
      <alignment horizontal="center" vertical="top" wrapText="1"/>
      <protection/>
    </xf>
    <xf numFmtId="0" fontId="6" fillId="0" borderId="0" xfId="63" applyFont="1" applyAlignment="1">
      <alignment vertical="top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top" wrapText="1"/>
      <protection/>
    </xf>
    <xf numFmtId="0" fontId="6" fillId="0" borderId="15" xfId="63" applyFont="1" applyBorder="1" applyAlignment="1">
      <alignment horizontal="center" vertical="top" wrapText="1"/>
      <protection/>
    </xf>
    <xf numFmtId="0" fontId="6" fillId="0" borderId="14" xfId="63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16" xfId="63" applyNumberFormat="1" applyFont="1" applyBorder="1" applyAlignment="1">
      <alignment horizontal="center" vertical="top" wrapText="1"/>
      <protection/>
    </xf>
    <xf numFmtId="0" fontId="11" fillId="0" borderId="0" xfId="63" applyFont="1" applyAlignment="1">
      <alignment vertical="top" wrapText="1"/>
      <protection/>
    </xf>
    <xf numFmtId="0" fontId="6" fillId="0" borderId="13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0" xfId="63" applyNumberFormat="1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10" fillId="0" borderId="0" xfId="63" applyFont="1" applyBorder="1" applyAlignment="1">
      <alignment vertical="top" wrapText="1"/>
      <protection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11" fillId="0" borderId="17" xfId="63" applyFont="1" applyBorder="1" applyAlignment="1">
      <alignment vertical="top" wrapText="1"/>
      <protection/>
    </xf>
    <xf numFmtId="0" fontId="11" fillId="0" borderId="16" xfId="63" applyFont="1" applyBorder="1" applyAlignment="1">
      <alignment vertical="top" wrapText="1"/>
      <protection/>
    </xf>
    <xf numFmtId="0" fontId="11" fillId="0" borderId="11" xfId="63" applyFont="1" applyBorder="1" applyAlignment="1">
      <alignment vertical="top" wrapText="1"/>
      <protection/>
    </xf>
    <xf numFmtId="0" fontId="11" fillId="0" borderId="0" xfId="63" applyFont="1" applyBorder="1" applyAlignment="1">
      <alignment vertical="top" wrapText="1"/>
      <protection/>
    </xf>
    <xf numFmtId="0" fontId="6" fillId="0" borderId="17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10" fillId="0" borderId="0" xfId="63" applyFont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vertical="top" wrapText="1"/>
    </xf>
    <xf numFmtId="0" fontId="64" fillId="0" borderId="12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3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3" xfId="63" applyFont="1" applyBorder="1" applyAlignment="1">
      <alignment horizontal="left" vertical="top" wrapText="1"/>
      <protection/>
    </xf>
    <xf numFmtId="0" fontId="6" fillId="0" borderId="13" xfId="63" applyFont="1" applyBorder="1" applyAlignment="1">
      <alignment vertical="top" wrapText="1"/>
      <protection/>
    </xf>
    <xf numFmtId="3" fontId="6" fillId="0" borderId="13" xfId="38" applyNumberFormat="1" applyFont="1" applyBorder="1" applyAlignment="1">
      <alignment horizontal="center" vertical="top" wrapText="1"/>
    </xf>
    <xf numFmtId="0" fontId="6" fillId="0" borderId="11" xfId="63" applyFont="1" applyBorder="1" applyAlignment="1">
      <alignment horizontal="center" vertical="top" wrapText="1"/>
      <protection/>
    </xf>
    <xf numFmtId="0" fontId="64" fillId="0" borderId="16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3" fontId="64" fillId="0" borderId="16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213" fontId="6" fillId="0" borderId="11" xfId="38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63" applyFont="1" applyAlignment="1">
      <alignment horizontal="center" vertical="top" wrapText="1"/>
      <protection/>
    </xf>
    <xf numFmtId="49" fontId="6" fillId="0" borderId="13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left" vertical="top" wrapText="1"/>
      <protection/>
    </xf>
    <xf numFmtId="0" fontId="6" fillId="0" borderId="10" xfId="63" applyFont="1" applyBorder="1" applyAlignment="1">
      <alignment vertical="top" wrapText="1"/>
      <protection/>
    </xf>
    <xf numFmtId="3" fontId="6" fillId="0" borderId="10" xfId="38" applyNumberFormat="1" applyFont="1" applyBorder="1" applyAlignment="1">
      <alignment horizontal="center" vertical="top" wrapText="1"/>
    </xf>
    <xf numFmtId="0" fontId="6" fillId="0" borderId="12" xfId="63" applyFont="1" applyBorder="1" applyAlignment="1">
      <alignment horizontal="left" vertical="top" wrapText="1"/>
      <protection/>
    </xf>
    <xf numFmtId="3" fontId="6" fillId="0" borderId="12" xfId="38" applyNumberFormat="1" applyFont="1" applyBorder="1" applyAlignment="1">
      <alignment horizontal="center" vertical="top" wrapText="1"/>
    </xf>
    <xf numFmtId="0" fontId="6" fillId="0" borderId="12" xfId="63" applyFont="1" applyBorder="1" applyAlignment="1">
      <alignment vertical="top" wrapText="1"/>
      <protection/>
    </xf>
    <xf numFmtId="0" fontId="6" fillId="0" borderId="12" xfId="63" applyFont="1" applyBorder="1" applyAlignment="1">
      <alignment horizontal="center" vertical="top" wrapText="1"/>
      <protection/>
    </xf>
    <xf numFmtId="0" fontId="10" fillId="0" borderId="11" xfId="63" applyFont="1" applyBorder="1" applyAlignment="1">
      <alignment horizontal="center" vertical="top" wrapText="1"/>
      <protection/>
    </xf>
    <xf numFmtId="3" fontId="6" fillId="0" borderId="13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0" fontId="10" fillId="0" borderId="16" xfId="63" applyFont="1" applyBorder="1" applyAlignment="1">
      <alignment vertical="top" wrapText="1"/>
      <protection/>
    </xf>
    <xf numFmtId="0" fontId="64" fillId="0" borderId="12" xfId="0" applyFont="1" applyFill="1" applyBorder="1" applyAlignment="1">
      <alignment horizontal="left" vertical="top" wrapText="1"/>
    </xf>
    <xf numFmtId="0" fontId="64" fillId="0" borderId="13" xfId="0" applyFont="1" applyFill="1" applyBorder="1" applyAlignment="1">
      <alignment horizontal="center" vertical="top"/>
    </xf>
    <xf numFmtId="0" fontId="64" fillId="0" borderId="12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center"/>
    </xf>
    <xf numFmtId="0" fontId="12" fillId="0" borderId="18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3" fontId="6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3" fontId="64" fillId="0" borderId="15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left" vertical="top" wrapText="1"/>
    </xf>
    <xf numFmtId="3" fontId="6" fillId="0" borderId="11" xfId="38" applyNumberFormat="1" applyFont="1" applyBorder="1" applyAlignment="1">
      <alignment horizontal="center" vertical="top" wrapText="1"/>
    </xf>
    <xf numFmtId="0" fontId="6" fillId="0" borderId="11" xfId="63" applyFont="1" applyBorder="1" applyAlignment="1">
      <alignment horizontal="left" vertical="top" wrapText="1"/>
      <protection/>
    </xf>
    <xf numFmtId="0" fontId="64" fillId="0" borderId="13" xfId="0" applyFont="1" applyFill="1" applyBorder="1" applyAlignment="1">
      <alignment horizontal="center" vertical="top"/>
    </xf>
    <xf numFmtId="0" fontId="64" fillId="0" borderId="12" xfId="0" applyFont="1" applyFill="1" applyBorder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6" fillId="0" borderId="1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left" vertical="top" wrapText="1"/>
    </xf>
    <xf numFmtId="3" fontId="64" fillId="0" borderId="10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left" wrapText="1"/>
    </xf>
    <xf numFmtId="49" fontId="6" fillId="0" borderId="20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 quotePrefix="1">
      <alignment horizontal="left" vertical="top" wrapText="1"/>
    </xf>
    <xf numFmtId="49" fontId="6" fillId="0" borderId="16" xfId="0" applyNumberFormat="1" applyFont="1" applyFill="1" applyBorder="1" applyAlignment="1" quotePrefix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49" fontId="6" fillId="0" borderId="18" xfId="0" applyNumberFormat="1" applyFont="1" applyFill="1" applyBorder="1" applyAlignment="1">
      <alignment/>
    </xf>
    <xf numFmtId="0" fontId="6" fillId="0" borderId="12" xfId="63" applyFont="1" applyBorder="1" applyAlignment="1">
      <alignment vertical="top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10" fillId="0" borderId="11" xfId="63" applyFont="1" applyBorder="1" applyAlignment="1">
      <alignment vertical="top" wrapText="1"/>
      <protection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63" applyFont="1" applyBorder="1" applyAlignment="1">
      <alignment vertical="top" wrapText="1"/>
      <protection/>
    </xf>
    <xf numFmtId="0" fontId="6" fillId="0" borderId="11" xfId="6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0" borderId="0" xfId="63" applyFont="1" applyBorder="1" applyAlignment="1">
      <alignment horizontal="left" vertical="top" wrapText="1"/>
      <protection/>
    </xf>
    <xf numFmtId="3" fontId="6" fillId="0" borderId="0" xfId="38" applyNumberFormat="1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4" fillId="0" borderId="1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7" fillId="0" borderId="25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quotePrefix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49" fontId="64" fillId="0" borderId="16" xfId="0" applyNumberFormat="1" applyFont="1" applyFill="1" applyBorder="1" applyAlignment="1">
      <alignment horizontal="left" vertical="top" wrapText="1"/>
    </xf>
    <xf numFmtId="49" fontId="64" fillId="0" borderId="11" xfId="0" applyNumberFormat="1" applyFont="1" applyFill="1" applyBorder="1" applyAlignment="1">
      <alignment horizontal="left" vertical="top" wrapText="1"/>
    </xf>
    <xf numFmtId="0" fontId="64" fillId="0" borderId="21" xfId="0" applyFont="1" applyFill="1" applyBorder="1" applyAlignment="1">
      <alignment horizontal="left" vertical="top" wrapText="1"/>
    </xf>
    <xf numFmtId="49" fontId="64" fillId="0" borderId="21" xfId="0" applyNumberFormat="1" applyFont="1" applyFill="1" applyBorder="1" applyAlignment="1">
      <alignment horizontal="left" vertical="top" wrapText="1"/>
    </xf>
    <xf numFmtId="3" fontId="64" fillId="0" borderId="2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0" xfId="63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vertical="top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7" xfId="0" applyNumberFormat="1" applyFont="1" applyFill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/>
    </xf>
    <xf numFmtId="0" fontId="64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 vertical="top" wrapText="1"/>
    </xf>
    <xf numFmtId="3" fontId="6" fillId="0" borderId="19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8" fillId="0" borderId="0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left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top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/>
    </xf>
    <xf numFmtId="213" fontId="9" fillId="0" borderId="10" xfId="38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10" fillId="0" borderId="0" xfId="63" applyFont="1" applyAlignment="1">
      <alignment vertical="center" wrapText="1"/>
      <protection/>
    </xf>
    <xf numFmtId="0" fontId="11" fillId="0" borderId="0" xfId="63" applyFont="1" applyAlignment="1">
      <alignment vertical="center" wrapText="1"/>
      <protection/>
    </xf>
    <xf numFmtId="3" fontId="9" fillId="0" borderId="10" xfId="0" applyNumberFormat="1" applyFont="1" applyBorder="1" applyAlignment="1">
      <alignment horizontal="center"/>
    </xf>
    <xf numFmtId="0" fontId="9" fillId="0" borderId="0" xfId="63" applyFont="1" applyAlignment="1">
      <alignment vertical="top"/>
      <protection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3" fontId="65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top" wrapText="1"/>
      <protection/>
    </xf>
    <xf numFmtId="3" fontId="9" fillId="0" borderId="10" xfId="63" applyNumberFormat="1" applyFont="1" applyBorder="1" applyAlignment="1">
      <alignment horizontal="center" vertical="top" wrapText="1"/>
      <protection/>
    </xf>
    <xf numFmtId="0" fontId="14" fillId="0" borderId="0" xfId="63" applyFont="1" applyAlignment="1">
      <alignment horizontal="center" vertical="top" wrapText="1"/>
      <protection/>
    </xf>
    <xf numFmtId="0" fontId="10" fillId="0" borderId="12" xfId="63" applyFont="1" applyBorder="1" applyAlignment="1">
      <alignment horizontal="center" vertical="top" wrapText="1"/>
      <protection/>
    </xf>
    <xf numFmtId="0" fontId="10" fillId="0" borderId="23" xfId="63" applyFont="1" applyBorder="1" applyAlignment="1">
      <alignment vertical="top" wrapText="1"/>
      <protection/>
    </xf>
    <xf numFmtId="0" fontId="10" fillId="0" borderId="12" xfId="63" applyFont="1" applyBorder="1" applyAlignment="1">
      <alignment vertical="top" wrapText="1"/>
      <protection/>
    </xf>
    <xf numFmtId="0" fontId="6" fillId="0" borderId="14" xfId="63" applyFont="1" applyBorder="1" applyAlignment="1">
      <alignment horizontal="left" vertical="top" wrapText="1"/>
      <protection/>
    </xf>
    <xf numFmtId="49" fontId="6" fillId="0" borderId="13" xfId="0" applyNumberFormat="1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/>
    </xf>
    <xf numFmtId="0" fontId="64" fillId="0" borderId="12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vertical="top" wrapText="1"/>
    </xf>
    <xf numFmtId="0" fontId="6" fillId="0" borderId="23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213" fontId="9" fillId="0" borderId="0" xfId="38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213" fontId="6" fillId="0" borderId="12" xfId="38" applyNumberFormat="1" applyFont="1" applyFill="1" applyBorder="1" applyAlignment="1">
      <alignment horizontal="left" wrapText="1"/>
    </xf>
    <xf numFmtId="213" fontId="6" fillId="0" borderId="10" xfId="38" applyNumberFormat="1" applyFont="1" applyFill="1" applyBorder="1" applyAlignment="1">
      <alignment horizontal="left" vertical="top" wrapText="1"/>
    </xf>
    <xf numFmtId="213" fontId="6" fillId="0" borderId="12" xfId="38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23" xfId="63" applyFont="1" applyBorder="1" applyAlignment="1">
      <alignment horizontal="left" vertical="top" wrapText="1"/>
      <protection/>
    </xf>
    <xf numFmtId="0" fontId="6" fillId="0" borderId="23" xfId="63" applyFont="1" applyBorder="1" applyAlignment="1">
      <alignment vertical="top" wrapText="1"/>
      <protection/>
    </xf>
    <xf numFmtId="3" fontId="6" fillId="0" borderId="23" xfId="38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 wrapText="1"/>
    </xf>
    <xf numFmtId="3" fontId="6" fillId="0" borderId="11" xfId="38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0" fontId="9" fillId="0" borderId="26" xfId="0" applyFont="1" applyBorder="1" applyAlignment="1">
      <alignment horizontal="center" wrapText="1"/>
    </xf>
    <xf numFmtId="3" fontId="9" fillId="0" borderId="27" xfId="0" applyNumberFormat="1" applyFont="1" applyBorder="1" applyAlignment="1">
      <alignment horizontal="center"/>
    </xf>
    <xf numFmtId="3" fontId="64" fillId="0" borderId="0" xfId="51" applyNumberFormat="1" applyFont="1" applyAlignment="1">
      <alignment horizontal="center"/>
      <protection/>
    </xf>
    <xf numFmtId="3" fontId="64" fillId="0" borderId="0" xfId="48" applyNumberFormat="1" applyFont="1" applyAlignment="1">
      <alignment horizontal="center"/>
      <protection/>
    </xf>
    <xf numFmtId="3" fontId="64" fillId="0" borderId="0" xfId="49" applyNumberFormat="1" applyFont="1" applyAlignment="1">
      <alignment horizontal="center"/>
      <protection/>
    </xf>
    <xf numFmtId="3" fontId="64" fillId="0" borderId="0" xfId="50" applyNumberFormat="1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9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vertical="top" wrapText="1"/>
    </xf>
    <xf numFmtId="0" fontId="6" fillId="0" borderId="16" xfId="63" applyFont="1" applyBorder="1" applyAlignment="1">
      <alignment vertical="top" wrapText="1"/>
      <protection/>
    </xf>
    <xf numFmtId="0" fontId="6" fillId="0" borderId="17" xfId="63" applyFont="1" applyBorder="1" applyAlignment="1">
      <alignment vertical="top" wrapText="1"/>
      <protection/>
    </xf>
    <xf numFmtId="3" fontId="6" fillId="0" borderId="22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213" fontId="17" fillId="0" borderId="0" xfId="38" applyNumberFormat="1" applyFont="1" applyAlignment="1">
      <alignment vertical="top"/>
    </xf>
    <xf numFmtId="0" fontId="70" fillId="0" borderId="10" xfId="0" applyFont="1" applyBorder="1" applyAlignment="1">
      <alignment horizontal="center" vertical="top"/>
    </xf>
    <xf numFmtId="0" fontId="18" fillId="0" borderId="0" xfId="63" applyFont="1" applyAlignment="1">
      <alignment vertical="top" wrapText="1"/>
      <protection/>
    </xf>
    <xf numFmtId="0" fontId="70" fillId="0" borderId="13" xfId="0" applyFont="1" applyBorder="1" applyAlignment="1">
      <alignment vertical="top"/>
    </xf>
    <xf numFmtId="0" fontId="70" fillId="0" borderId="13" xfId="0" applyFont="1" applyBorder="1" applyAlignment="1">
      <alignment horizontal="left" vertical="top"/>
    </xf>
    <xf numFmtId="0" fontId="69" fillId="0" borderId="13" xfId="0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0" fontId="69" fillId="0" borderId="11" xfId="0" applyFont="1" applyBorder="1" applyAlignment="1">
      <alignment horizontal="left" vertical="top"/>
    </xf>
    <xf numFmtId="0" fontId="19" fillId="0" borderId="13" xfId="0" applyFont="1" applyBorder="1" applyAlignment="1">
      <alignment horizontal="center" vertical="top"/>
    </xf>
    <xf numFmtId="0" fontId="69" fillId="0" borderId="12" xfId="0" applyFont="1" applyBorder="1" applyAlignment="1">
      <alignment horizontal="center" vertical="top"/>
    </xf>
    <xf numFmtId="213" fontId="19" fillId="0" borderId="11" xfId="38" applyNumberFormat="1" applyFont="1" applyBorder="1" applyAlignment="1">
      <alignment horizontal="center" vertical="top"/>
    </xf>
    <xf numFmtId="0" fontId="70" fillId="0" borderId="11" xfId="0" applyFont="1" applyBorder="1" applyAlignment="1">
      <alignment horizontal="center" vertical="top"/>
    </xf>
    <xf numFmtId="213" fontId="16" fillId="0" borderId="11" xfId="38" applyNumberFormat="1" applyFont="1" applyBorder="1" applyAlignment="1">
      <alignment horizontal="center" vertical="top"/>
    </xf>
    <xf numFmtId="213" fontId="16" fillId="0" borderId="13" xfId="38" applyNumberFormat="1" applyFont="1" applyBorder="1" applyAlignment="1">
      <alignment horizontal="left" vertical="top"/>
    </xf>
    <xf numFmtId="0" fontId="70" fillId="0" borderId="13" xfId="0" applyFont="1" applyBorder="1" applyAlignment="1">
      <alignment horizontal="left" vertical="top" wrapText="1"/>
    </xf>
    <xf numFmtId="213" fontId="16" fillId="0" borderId="20" xfId="38" applyNumberFormat="1" applyFont="1" applyBorder="1" applyAlignment="1">
      <alignment horizontal="center" vertical="top"/>
    </xf>
    <xf numFmtId="0" fontId="69" fillId="0" borderId="15" xfId="0" applyFont="1" applyBorder="1" applyAlignment="1">
      <alignment horizontal="center" vertical="top"/>
    </xf>
    <xf numFmtId="0" fontId="70" fillId="0" borderId="14" xfId="0" applyFont="1" applyBorder="1" applyAlignment="1">
      <alignment horizontal="center" vertical="top"/>
    </xf>
    <xf numFmtId="0" fontId="18" fillId="0" borderId="0" xfId="63" applyFont="1" applyBorder="1" applyAlignment="1">
      <alignment vertical="top" wrapText="1"/>
      <protection/>
    </xf>
    <xf numFmtId="0" fontId="70" fillId="0" borderId="11" xfId="0" applyFont="1" applyBorder="1" applyAlignment="1">
      <alignment horizontal="left" vertical="top" wrapText="1"/>
    </xf>
    <xf numFmtId="213" fontId="16" fillId="0" borderId="16" xfId="38" applyNumberFormat="1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70" fillId="0" borderId="17" xfId="0" applyFont="1" applyBorder="1" applyAlignment="1">
      <alignment horizontal="center" vertical="top"/>
    </xf>
    <xf numFmtId="0" fontId="70" fillId="0" borderId="11" xfId="0" applyFont="1" applyBorder="1" applyAlignment="1">
      <alignment horizontal="left" vertical="top"/>
    </xf>
    <xf numFmtId="0" fontId="69" fillId="0" borderId="12" xfId="0" applyFont="1" applyBorder="1" applyAlignment="1">
      <alignment horizontal="left" vertical="top"/>
    </xf>
    <xf numFmtId="0" fontId="70" fillId="0" borderId="12" xfId="0" applyFont="1" applyBorder="1" applyAlignment="1">
      <alignment horizontal="left" vertical="top" wrapText="1"/>
    </xf>
    <xf numFmtId="213" fontId="16" fillId="0" borderId="18" xfId="38" applyNumberFormat="1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0" fillId="0" borderId="19" xfId="0" applyFont="1" applyBorder="1" applyAlignment="1">
      <alignment horizontal="center" vertical="top"/>
    </xf>
    <xf numFmtId="213" fontId="16" fillId="0" borderId="11" xfId="38" applyNumberFormat="1" applyFont="1" applyBorder="1" applyAlignment="1">
      <alignment horizontal="left" vertical="top"/>
    </xf>
    <xf numFmtId="0" fontId="69" fillId="0" borderId="10" xfId="0" applyFont="1" applyBorder="1" applyAlignment="1">
      <alignment horizontal="center" vertical="top"/>
    </xf>
    <xf numFmtId="213" fontId="16" fillId="0" borderId="10" xfId="38" applyNumberFormat="1" applyFont="1" applyBorder="1" applyAlignment="1">
      <alignment horizontal="center" vertical="top"/>
    </xf>
    <xf numFmtId="213" fontId="16" fillId="0" borderId="10" xfId="38" applyNumberFormat="1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213" fontId="16" fillId="0" borderId="21" xfId="38" applyNumberFormat="1" applyFont="1" applyBorder="1" applyAlignment="1">
      <alignment horizontal="center" vertical="top"/>
    </xf>
    <xf numFmtId="0" fontId="69" fillId="0" borderId="24" xfId="0" applyFont="1" applyBorder="1" applyAlignment="1">
      <alignment horizontal="center" vertical="top"/>
    </xf>
    <xf numFmtId="0" fontId="70" fillId="0" borderId="22" xfId="0" applyFont="1" applyBorder="1" applyAlignment="1">
      <alignment horizontal="center" vertical="top"/>
    </xf>
    <xf numFmtId="0" fontId="18" fillId="0" borderId="12" xfId="63" applyFont="1" applyBorder="1" applyAlignment="1">
      <alignment vertical="top" wrapText="1"/>
      <protection/>
    </xf>
    <xf numFmtId="0" fontId="70" fillId="0" borderId="12" xfId="0" applyFont="1" applyBorder="1" applyAlignment="1">
      <alignment horizontal="left" vertical="top"/>
    </xf>
    <xf numFmtId="0" fontId="69" fillId="0" borderId="19" xfId="0" applyFont="1" applyBorder="1" applyAlignment="1">
      <alignment horizontal="center" vertical="top"/>
    </xf>
    <xf numFmtId="0" fontId="18" fillId="0" borderId="11" xfId="63" applyFont="1" applyBorder="1" applyAlignment="1">
      <alignment vertical="top" wrapText="1"/>
      <protection/>
    </xf>
    <xf numFmtId="0" fontId="69" fillId="0" borderId="17" xfId="0" applyFont="1" applyBorder="1" applyAlignment="1">
      <alignment horizontal="center" vertical="top"/>
    </xf>
    <xf numFmtId="213" fontId="16" fillId="0" borderId="16" xfId="38" applyNumberFormat="1" applyFont="1" applyBorder="1" applyAlignment="1">
      <alignment horizontal="left" vertical="top"/>
    </xf>
    <xf numFmtId="213" fontId="70" fillId="0" borderId="12" xfId="38" applyNumberFormat="1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213" fontId="70" fillId="0" borderId="0" xfId="38" applyNumberFormat="1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vertical="top"/>
    </xf>
    <xf numFmtId="213" fontId="19" fillId="0" borderId="12" xfId="38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/>
    </xf>
    <xf numFmtId="213" fontId="16" fillId="0" borderId="16" xfId="38" applyNumberFormat="1" applyFont="1" applyBorder="1" applyAlignment="1">
      <alignment vertical="top"/>
    </xf>
    <xf numFmtId="0" fontId="16" fillId="0" borderId="17" xfId="0" applyFont="1" applyBorder="1" applyAlignment="1">
      <alignment horizontal="center" vertical="top"/>
    </xf>
    <xf numFmtId="0" fontId="18" fillId="0" borderId="0" xfId="63" applyFont="1" applyBorder="1" applyAlignment="1">
      <alignment horizontal="left" vertical="top" wrapText="1"/>
      <protection/>
    </xf>
    <xf numFmtId="213" fontId="69" fillId="0" borderId="0" xfId="38" applyNumberFormat="1" applyFont="1" applyBorder="1" applyAlignment="1">
      <alignment vertical="center"/>
    </xf>
    <xf numFmtId="213" fontId="69" fillId="0" borderId="11" xfId="38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top"/>
    </xf>
    <xf numFmtId="213" fontId="16" fillId="0" borderId="12" xfId="38" applyNumberFormat="1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 wrapText="1"/>
    </xf>
    <xf numFmtId="213" fontId="16" fillId="0" borderId="12" xfId="38" applyNumberFormat="1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213" fontId="16" fillId="0" borderId="13" xfId="38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/>
    </xf>
    <xf numFmtId="213" fontId="70" fillId="0" borderId="10" xfId="38" applyNumberFormat="1" applyFont="1" applyBorder="1" applyAlignment="1">
      <alignment horizontal="center" vertical="top"/>
    </xf>
    <xf numFmtId="213" fontId="70" fillId="0" borderId="13" xfId="38" applyNumberFormat="1" applyFont="1" applyBorder="1" applyAlignment="1">
      <alignment horizontal="center" vertical="top"/>
    </xf>
    <xf numFmtId="213" fontId="70" fillId="0" borderId="15" xfId="38" applyNumberFormat="1" applyFont="1" applyBorder="1" applyAlignment="1">
      <alignment vertical="top"/>
    </xf>
    <xf numFmtId="213" fontId="70" fillId="0" borderId="13" xfId="38" applyNumberFormat="1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213" fontId="16" fillId="0" borderId="20" xfId="38" applyNumberFormat="1" applyFont="1" applyBorder="1" applyAlignment="1">
      <alignment vertical="top"/>
    </xf>
    <xf numFmtId="0" fontId="16" fillId="0" borderId="14" xfId="0" applyFont="1" applyBorder="1" applyAlignment="1">
      <alignment horizontal="center" vertical="top"/>
    </xf>
    <xf numFmtId="213" fontId="70" fillId="0" borderId="11" xfId="38" applyNumberFormat="1" applyFont="1" applyBorder="1" applyAlignment="1">
      <alignment vertical="top"/>
    </xf>
    <xf numFmtId="213" fontId="70" fillId="0" borderId="0" xfId="38" applyNumberFormat="1" applyFont="1" applyBorder="1" applyAlignment="1">
      <alignment vertical="top"/>
    </xf>
    <xf numFmtId="213" fontId="16" fillId="0" borderId="18" xfId="38" applyNumberFormat="1" applyFont="1" applyBorder="1" applyAlignment="1">
      <alignment vertical="top"/>
    </xf>
    <xf numFmtId="213" fontId="16" fillId="0" borderId="24" xfId="38" applyNumberFormat="1" applyFont="1" applyBorder="1" applyAlignment="1">
      <alignment horizontal="center" vertical="top"/>
    </xf>
    <xf numFmtId="213" fontId="16" fillId="0" borderId="0" xfId="38" applyNumberFormat="1" applyFont="1" applyBorder="1" applyAlignment="1">
      <alignment horizontal="center" vertical="top"/>
    </xf>
    <xf numFmtId="0" fontId="20" fillId="0" borderId="0" xfId="63" applyFont="1" applyBorder="1" applyAlignment="1">
      <alignment horizontal="left" vertical="top" wrapText="1"/>
      <protection/>
    </xf>
    <xf numFmtId="213" fontId="16" fillId="0" borderId="23" xfId="38" applyNumberFormat="1" applyFont="1" applyBorder="1" applyAlignment="1">
      <alignment horizontal="center" vertical="top"/>
    </xf>
    <xf numFmtId="0" fontId="16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213" fontId="18" fillId="0" borderId="20" xfId="38" applyNumberFormat="1" applyFont="1" applyBorder="1" applyAlignment="1">
      <alignment horizontal="center" vertical="top" wrapText="1"/>
    </xf>
    <xf numFmtId="213" fontId="16" fillId="0" borderId="11" xfId="38" applyNumberFormat="1" applyFont="1" applyBorder="1" applyAlignment="1">
      <alignment vertical="top"/>
    </xf>
    <xf numFmtId="0" fontId="18" fillId="0" borderId="14" xfId="63" applyFont="1" applyBorder="1" applyAlignment="1">
      <alignment horizontal="center" vertical="top" wrapText="1"/>
      <protection/>
    </xf>
    <xf numFmtId="213" fontId="70" fillId="0" borderId="0" xfId="38" applyNumberFormat="1" applyFont="1" applyBorder="1" applyAlignment="1">
      <alignment horizontal="center" vertical="top"/>
    </xf>
    <xf numFmtId="0" fontId="20" fillId="0" borderId="12" xfId="63" applyFont="1" applyBorder="1" applyAlignment="1">
      <alignment horizontal="left" vertical="top" wrapText="1"/>
      <protection/>
    </xf>
    <xf numFmtId="213" fontId="70" fillId="0" borderId="11" xfId="38" applyNumberFormat="1" applyFont="1" applyBorder="1" applyAlignment="1">
      <alignment horizontal="center" vertical="top"/>
    </xf>
    <xf numFmtId="0" fontId="18" fillId="0" borderId="11" xfId="63" applyFont="1" applyBorder="1" applyAlignment="1">
      <alignment horizontal="center" vertical="top" wrapText="1"/>
      <protection/>
    </xf>
    <xf numFmtId="213" fontId="70" fillId="0" borderId="24" xfId="38" applyNumberFormat="1" applyFont="1" applyBorder="1" applyAlignment="1">
      <alignment horizontal="center" vertical="top"/>
    </xf>
    <xf numFmtId="0" fontId="20" fillId="0" borderId="16" xfId="63" applyFont="1" applyBorder="1" applyAlignment="1">
      <alignment horizontal="left" vertical="top" wrapText="1"/>
      <protection/>
    </xf>
    <xf numFmtId="213" fontId="21" fillId="0" borderId="10" xfId="38" applyNumberFormat="1" applyFont="1" applyBorder="1" applyAlignment="1">
      <alignment horizontal="left" vertical="top" wrapText="1"/>
    </xf>
    <xf numFmtId="0" fontId="22" fillId="0" borderId="10" xfId="63" applyFont="1" applyBorder="1" applyAlignment="1">
      <alignment horizontal="center" vertical="top" wrapText="1"/>
      <protection/>
    </xf>
    <xf numFmtId="0" fontId="22" fillId="0" borderId="0" xfId="63" applyFont="1" applyBorder="1" applyAlignment="1">
      <alignment horizontal="left" vertical="top" wrapText="1"/>
      <protection/>
    </xf>
    <xf numFmtId="213" fontId="18" fillId="0" borderId="0" xfId="38" applyNumberFormat="1" applyFont="1" applyBorder="1" applyAlignment="1">
      <alignment horizontal="left" vertical="top" wrapText="1"/>
    </xf>
    <xf numFmtId="0" fontId="20" fillId="0" borderId="0" xfId="63" applyFont="1" applyBorder="1" applyAlignment="1">
      <alignment horizontal="center" vertical="top" wrapText="1"/>
      <protection/>
    </xf>
    <xf numFmtId="0" fontId="20" fillId="0" borderId="0" xfId="63" applyFont="1" applyBorder="1" applyAlignment="1">
      <alignment vertical="top" wrapText="1"/>
      <protection/>
    </xf>
    <xf numFmtId="213" fontId="18" fillId="0" borderId="0" xfId="38" applyNumberFormat="1" applyFont="1" applyBorder="1" applyAlignment="1">
      <alignment vertical="top" wrapText="1"/>
    </xf>
    <xf numFmtId="0" fontId="20" fillId="0" borderId="0" xfId="63" applyFont="1" applyAlignment="1">
      <alignment vertical="top" wrapText="1"/>
      <protection/>
    </xf>
    <xf numFmtId="0" fontId="20" fillId="0" borderId="0" xfId="63" applyFont="1" applyAlignment="1">
      <alignment horizontal="left" vertical="top" wrapText="1"/>
      <protection/>
    </xf>
    <xf numFmtId="213" fontId="18" fillId="0" borderId="0" xfId="38" applyNumberFormat="1" applyFont="1" applyAlignment="1">
      <alignment vertical="top" wrapText="1"/>
    </xf>
    <xf numFmtId="0" fontId="20" fillId="0" borderId="0" xfId="63" applyFont="1" applyAlignment="1">
      <alignment horizontal="center" vertical="top" wrapText="1"/>
      <protection/>
    </xf>
    <xf numFmtId="0" fontId="6" fillId="0" borderId="23" xfId="0" applyFont="1" applyFill="1" applyBorder="1" applyAlignment="1">
      <alignment horizontal="center"/>
    </xf>
    <xf numFmtId="0" fontId="10" fillId="0" borderId="15" xfId="63" applyFont="1" applyBorder="1" applyAlignment="1">
      <alignment vertical="top" wrapText="1"/>
      <protection/>
    </xf>
    <xf numFmtId="0" fontId="9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 wrapText="1"/>
    </xf>
    <xf numFmtId="49" fontId="65" fillId="0" borderId="0" xfId="0" applyNumberFormat="1" applyFont="1" applyFill="1" applyBorder="1" applyAlignment="1">
      <alignment horizontal="center" vertical="top" wrapText="1"/>
    </xf>
    <xf numFmtId="3" fontId="65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213" fontId="6" fillId="0" borderId="13" xfId="38" applyNumberFormat="1" applyFont="1" applyFill="1" applyBorder="1" applyAlignment="1">
      <alignment horizontal="center" vertical="top" wrapText="1"/>
    </xf>
    <xf numFmtId="213" fontId="6" fillId="0" borderId="11" xfId="38" applyNumberFormat="1" applyFont="1" applyFill="1" applyBorder="1" applyAlignment="1">
      <alignment horizontal="center" vertical="top" wrapText="1"/>
    </xf>
    <xf numFmtId="213" fontId="6" fillId="0" borderId="12" xfId="38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3" xfId="63" applyFont="1" applyBorder="1" applyAlignment="1">
      <alignment horizontal="center" vertical="top" wrapText="1"/>
      <protection/>
    </xf>
    <xf numFmtId="0" fontId="6" fillId="0" borderId="12" xfId="63" applyFont="1" applyBorder="1" applyAlignment="1">
      <alignment horizontal="center" vertical="top" wrapText="1"/>
      <protection/>
    </xf>
    <xf numFmtId="0" fontId="6" fillId="0" borderId="20" xfId="63" applyFont="1" applyBorder="1" applyAlignment="1">
      <alignment horizontal="left" vertical="top" wrapText="1"/>
      <protection/>
    </xf>
    <xf numFmtId="0" fontId="6" fillId="0" borderId="18" xfId="63" applyFont="1" applyBorder="1" applyAlignment="1">
      <alignment horizontal="left" vertical="top" wrapText="1"/>
      <protection/>
    </xf>
    <xf numFmtId="0" fontId="64" fillId="0" borderId="13" xfId="0" applyFont="1" applyFill="1" applyBorder="1" applyAlignment="1">
      <alignment horizontal="center" vertical="top"/>
    </xf>
    <xf numFmtId="0" fontId="64" fillId="0" borderId="12" xfId="0" applyFont="1" applyFill="1" applyBorder="1" applyAlignment="1">
      <alignment horizontal="center" vertical="top"/>
    </xf>
    <xf numFmtId="3" fontId="6" fillId="0" borderId="13" xfId="38" applyNumberFormat="1" applyFont="1" applyBorder="1" applyAlignment="1">
      <alignment horizontal="center" vertical="top" wrapText="1"/>
    </xf>
    <xf numFmtId="3" fontId="6" fillId="0" borderId="11" xfId="38" applyNumberFormat="1" applyFont="1" applyBorder="1" applyAlignment="1">
      <alignment horizontal="center" vertical="top" wrapText="1"/>
    </xf>
    <xf numFmtId="3" fontId="6" fillId="0" borderId="12" xfId="38" applyNumberFormat="1" applyFont="1" applyBorder="1" applyAlignment="1">
      <alignment horizontal="center" vertical="top" wrapText="1"/>
    </xf>
    <xf numFmtId="0" fontId="6" fillId="0" borderId="13" xfId="63" applyFont="1" applyBorder="1" applyAlignment="1">
      <alignment horizontal="left" vertical="top" wrapText="1"/>
      <protection/>
    </xf>
    <xf numFmtId="0" fontId="6" fillId="0" borderId="11" xfId="63" applyFont="1" applyBorder="1" applyAlignment="1">
      <alignment horizontal="left" vertical="top" wrapText="1"/>
      <protection/>
    </xf>
    <xf numFmtId="0" fontId="6" fillId="0" borderId="12" xfId="63" applyFont="1" applyBorder="1" applyAlignment="1">
      <alignment horizontal="left" vertical="top" wrapText="1"/>
      <protection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10" fillId="0" borderId="16" xfId="63" applyNumberFormat="1" applyFont="1" applyBorder="1" applyAlignment="1">
      <alignment horizontal="center" vertical="top" wrapText="1"/>
      <protection/>
    </xf>
    <xf numFmtId="0" fontId="10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Alignment="1">
      <alignment horizontal="left" vertical="top" wrapText="1"/>
      <protection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9" fillId="0" borderId="0" xfId="63" applyFont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15" fillId="0" borderId="11" xfId="0" applyNumberFormat="1" applyFont="1" applyFill="1" applyBorder="1" applyAlignment="1">
      <alignment horizontal="center" vertical="top" wrapText="1"/>
    </xf>
    <xf numFmtId="3" fontId="15" fillId="0" borderId="12" xfId="0" applyNumberFormat="1" applyFont="1" applyFill="1" applyBorder="1" applyAlignment="1">
      <alignment horizontal="center" vertical="top" wrapText="1"/>
    </xf>
    <xf numFmtId="3" fontId="15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6" fillId="0" borderId="11" xfId="63" applyFont="1" applyBorder="1" applyAlignment="1">
      <alignment horizontal="center" vertical="top" wrapText="1"/>
      <protection/>
    </xf>
    <xf numFmtId="0" fontId="6" fillId="0" borderId="16" xfId="63" applyFont="1" applyBorder="1" applyAlignment="1">
      <alignment horizontal="left" vertical="top" wrapText="1"/>
      <protection/>
    </xf>
    <xf numFmtId="0" fontId="64" fillId="0" borderId="11" xfId="0" applyFont="1" applyFill="1" applyBorder="1" applyAlignment="1">
      <alignment horizontal="center" vertical="top"/>
    </xf>
    <xf numFmtId="0" fontId="64" fillId="0" borderId="2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1" fillId="0" borderId="10" xfId="63" applyFont="1" applyBorder="1" applyAlignment="1">
      <alignment horizontal="center" vertical="top" wrapText="1"/>
      <protection/>
    </xf>
    <xf numFmtId="0" fontId="16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4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63" applyFont="1" applyBorder="1" applyAlignment="1">
      <alignment horizontal="center" vertical="top" wrapText="1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7" xfId="40"/>
    <cellStyle name="เครื่องหมายจุลภาค 8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10" xfId="48"/>
    <cellStyle name="ปกติ 11" xfId="49"/>
    <cellStyle name="ปกติ 12" xfId="50"/>
    <cellStyle name="ปกติ 2" xfId="51"/>
    <cellStyle name="ปกติ 2 2" xfId="52"/>
    <cellStyle name="ปกติ 2 3" xfId="53"/>
    <cellStyle name="ปกติ 2 4" xfId="54"/>
    <cellStyle name="ปกติ 2 5" xfId="55"/>
    <cellStyle name="ปกติ 3" xfId="56"/>
    <cellStyle name="ปกติ 4" xfId="57"/>
    <cellStyle name="ปกติ 5" xfId="58"/>
    <cellStyle name="ปกติ 6" xfId="59"/>
    <cellStyle name="ปกติ 7" xfId="60"/>
    <cellStyle name="ปกติ 8" xfId="61"/>
    <cellStyle name="ปกติ 9" xfId="62"/>
    <cellStyle name="ปกติ_แผนสามปี 53-55 หมวยต้นฉบับจากกองช่าง แก้1 (2มิย.)  จริง" xfId="63"/>
    <cellStyle name="ป้อนค่า" xfId="64"/>
    <cellStyle name="ปานกลาง" xfId="65"/>
    <cellStyle name="Percent" xfId="66"/>
    <cellStyle name="ผลรวม" xfId="67"/>
    <cellStyle name="แย่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3"/>
  <sheetViews>
    <sheetView tabSelected="1" view="pageBreakPreview" zoomScale="106" zoomScaleNormal="91" zoomScaleSheetLayoutView="106" workbookViewId="0" topLeftCell="A1">
      <selection activeCell="L7" sqref="L7"/>
    </sheetView>
  </sheetViews>
  <sheetFormatPr defaultColWidth="9.140625" defaultRowHeight="21.75"/>
  <cols>
    <col min="1" max="1" width="3.28125" style="95" customWidth="1"/>
    <col min="2" max="2" width="26.8515625" style="56" customWidth="1"/>
    <col min="3" max="3" width="23.7109375" style="56" customWidth="1"/>
    <col min="4" max="4" width="33.7109375" style="56" customWidth="1"/>
    <col min="5" max="5" width="10.28125" style="56" customWidth="1"/>
    <col min="6" max="6" width="10.421875" style="56" customWidth="1"/>
    <col min="7" max="8" width="10.28125" style="56" customWidth="1"/>
    <col min="9" max="9" width="10.57421875" style="56" customWidth="1"/>
    <col min="10" max="10" width="14.57421875" style="56" customWidth="1"/>
    <col min="11" max="11" width="9.140625" style="56" customWidth="1"/>
    <col min="12" max="12" width="39.00390625" style="56" customWidth="1"/>
    <col min="13" max="16384" width="9.140625" style="37" customWidth="1"/>
  </cols>
  <sheetData>
    <row r="1" spans="1:12" s="10" customFormat="1" ht="16.5" customHeight="1">
      <c r="A1" s="7" t="s">
        <v>265</v>
      </c>
      <c r="B1" s="8"/>
      <c r="C1" s="8"/>
      <c r="D1" s="8"/>
      <c r="E1" s="8"/>
      <c r="F1" s="8"/>
      <c r="G1" s="8"/>
      <c r="H1" s="8"/>
      <c r="I1" s="8"/>
      <c r="J1" s="499" t="s">
        <v>694</v>
      </c>
      <c r="K1" s="500"/>
      <c r="L1" s="9"/>
    </row>
    <row r="2" spans="1:12" s="10" customFormat="1" ht="15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9"/>
    </row>
    <row r="3" spans="1:12" s="10" customFormat="1" ht="17.2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9"/>
    </row>
    <row r="4" spans="1:12" s="10" customFormat="1" ht="21" customHeight="1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9"/>
    </row>
    <row r="5" spans="1:12" s="10" customFormat="1" ht="16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9"/>
    </row>
    <row r="6" spans="1:12" s="10" customFormat="1" ht="18.75">
      <c r="A6" s="498" t="s">
        <v>268</v>
      </c>
      <c r="B6" s="498"/>
      <c r="C6" s="498"/>
      <c r="D6" s="498"/>
      <c r="E6" s="498"/>
      <c r="F6" s="498"/>
      <c r="G6" s="498"/>
      <c r="H6" s="498"/>
      <c r="I6" s="498"/>
      <c r="J6" s="498"/>
      <c r="K6" s="11"/>
      <c r="L6" s="9"/>
    </row>
    <row r="7" spans="1:12" s="10" customFormat="1" ht="21" customHeight="1">
      <c r="A7" s="498" t="s">
        <v>269</v>
      </c>
      <c r="B7" s="498"/>
      <c r="C7" s="498"/>
      <c r="D7" s="498"/>
      <c r="E7" s="498"/>
      <c r="F7" s="498"/>
      <c r="G7" s="498"/>
      <c r="H7" s="498"/>
      <c r="I7" s="498"/>
      <c r="J7" s="498"/>
      <c r="K7" s="11"/>
      <c r="L7" s="9"/>
    </row>
    <row r="8" spans="1:12" s="10" customFormat="1" ht="18.75">
      <c r="A8" s="12" t="s">
        <v>101</v>
      </c>
      <c r="B8" s="13"/>
      <c r="C8" s="9"/>
      <c r="D8" s="9"/>
      <c r="E8" s="14"/>
      <c r="F8" s="14"/>
      <c r="G8" s="14"/>
      <c r="H8" s="14"/>
      <c r="I8" s="9"/>
      <c r="J8" s="9"/>
      <c r="K8" s="14"/>
      <c r="L8" s="9"/>
    </row>
    <row r="9" spans="1:12" s="10" customFormat="1" ht="16.5" customHeight="1">
      <c r="A9" s="14"/>
      <c r="B9" s="15" t="s">
        <v>270</v>
      </c>
      <c r="C9" s="9"/>
      <c r="D9" s="9"/>
      <c r="E9" s="9"/>
      <c r="F9" s="9"/>
      <c r="G9" s="9"/>
      <c r="H9" s="9"/>
      <c r="I9" s="9"/>
      <c r="J9" s="9"/>
      <c r="K9" s="14"/>
      <c r="L9" s="9"/>
    </row>
    <row r="10" spans="1:12" s="10" customFormat="1" ht="19.5" customHeight="1">
      <c r="A10" s="464" t="s">
        <v>20</v>
      </c>
      <c r="B10" s="461" t="s">
        <v>21</v>
      </c>
      <c r="C10" s="461" t="s">
        <v>22</v>
      </c>
      <c r="D10" s="461" t="s">
        <v>10</v>
      </c>
      <c r="E10" s="472" t="s">
        <v>210</v>
      </c>
      <c r="F10" s="473"/>
      <c r="G10" s="473"/>
      <c r="H10" s="474"/>
      <c r="I10" s="16" t="s">
        <v>211</v>
      </c>
      <c r="J10" s="461" t="s">
        <v>8</v>
      </c>
      <c r="K10" s="464" t="s">
        <v>9</v>
      </c>
      <c r="L10" s="9"/>
    </row>
    <row r="11" spans="1:12" s="10" customFormat="1" ht="19.5" customHeight="1">
      <c r="A11" s="462"/>
      <c r="B11" s="462"/>
      <c r="C11" s="462"/>
      <c r="D11" s="462"/>
      <c r="E11" s="18">
        <v>2561</v>
      </c>
      <c r="F11" s="19">
        <v>2562</v>
      </c>
      <c r="G11" s="18">
        <v>2563</v>
      </c>
      <c r="H11" s="20">
        <v>2564</v>
      </c>
      <c r="I11" s="21" t="s">
        <v>212</v>
      </c>
      <c r="J11" s="462"/>
      <c r="K11" s="462"/>
      <c r="L11" s="9"/>
    </row>
    <row r="12" spans="1:12" s="10" customFormat="1" ht="18" customHeight="1">
      <c r="A12" s="463"/>
      <c r="B12" s="463"/>
      <c r="C12" s="463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23"/>
      <c r="J12" s="463"/>
      <c r="K12" s="463"/>
      <c r="L12" s="9"/>
    </row>
    <row r="13" spans="1:12" s="10" customFormat="1" ht="40.5" customHeight="1">
      <c r="A13" s="24">
        <v>1</v>
      </c>
      <c r="B13" s="492" t="s">
        <v>465</v>
      </c>
      <c r="C13" s="26" t="s">
        <v>179</v>
      </c>
      <c r="D13" s="26" t="s">
        <v>271</v>
      </c>
      <c r="E13" s="27" t="s">
        <v>25</v>
      </c>
      <c r="F13" s="27" t="s">
        <v>25</v>
      </c>
      <c r="G13" s="27">
        <v>500000</v>
      </c>
      <c r="H13" s="27"/>
      <c r="I13" s="453" t="s">
        <v>213</v>
      </c>
      <c r="J13" s="455" t="s">
        <v>180</v>
      </c>
      <c r="K13" s="29" t="s">
        <v>231</v>
      </c>
      <c r="L13" s="333"/>
    </row>
    <row r="14" spans="1:12" s="10" customFormat="1" ht="31.5">
      <c r="A14" s="24"/>
      <c r="B14" s="492"/>
      <c r="C14" s="26"/>
      <c r="D14" s="26" t="s">
        <v>272</v>
      </c>
      <c r="E14" s="27">
        <v>450000</v>
      </c>
      <c r="F14" s="27" t="s">
        <v>25</v>
      </c>
      <c r="G14" s="27" t="s">
        <v>25</v>
      </c>
      <c r="H14" s="27" t="s">
        <v>25</v>
      </c>
      <c r="I14" s="454"/>
      <c r="J14" s="456"/>
      <c r="K14" s="29"/>
      <c r="L14" s="9"/>
    </row>
    <row r="15" spans="1:12" s="10" customFormat="1" ht="31.5">
      <c r="A15" s="24"/>
      <c r="B15" s="492"/>
      <c r="C15" s="26"/>
      <c r="D15" s="26" t="s">
        <v>468</v>
      </c>
      <c r="E15" s="27" t="s">
        <v>25</v>
      </c>
      <c r="F15" s="27">
        <v>650000</v>
      </c>
      <c r="G15" s="27" t="s">
        <v>25</v>
      </c>
      <c r="H15" s="27" t="s">
        <v>25</v>
      </c>
      <c r="I15" s="454"/>
      <c r="J15" s="456"/>
      <c r="K15" s="29"/>
      <c r="L15" s="9"/>
    </row>
    <row r="16" spans="1:12" s="10" customFormat="1" ht="18.75">
      <c r="A16" s="24"/>
      <c r="B16" s="25"/>
      <c r="C16" s="26"/>
      <c r="D16" s="26" t="s">
        <v>561</v>
      </c>
      <c r="E16" s="27" t="s">
        <v>25</v>
      </c>
      <c r="F16" s="27" t="s">
        <v>25</v>
      </c>
      <c r="G16" s="27" t="s">
        <v>25</v>
      </c>
      <c r="H16" s="27">
        <v>600000</v>
      </c>
      <c r="I16" s="6"/>
      <c r="J16" s="87"/>
      <c r="K16" s="29"/>
      <c r="L16" s="9"/>
    </row>
    <row r="17" spans="1:12" ht="31.5">
      <c r="A17" s="30"/>
      <c r="B17" s="31"/>
      <c r="C17" s="32"/>
      <c r="D17" s="33" t="s">
        <v>469</v>
      </c>
      <c r="E17" s="34">
        <v>500000</v>
      </c>
      <c r="F17" s="34">
        <v>500000</v>
      </c>
      <c r="G17" s="34">
        <v>500000</v>
      </c>
      <c r="H17" s="34">
        <v>500000</v>
      </c>
      <c r="I17" s="34"/>
      <c r="J17" s="33"/>
      <c r="K17" s="35"/>
      <c r="L17" s="496"/>
    </row>
    <row r="18" spans="1:12" ht="37.5" customHeight="1">
      <c r="A18" s="38">
        <v>2</v>
      </c>
      <c r="B18" s="491" t="s">
        <v>466</v>
      </c>
      <c r="C18" s="477" t="s">
        <v>179</v>
      </c>
      <c r="D18" s="39" t="s">
        <v>463</v>
      </c>
      <c r="E18" s="5" t="s">
        <v>25</v>
      </c>
      <c r="F18" s="5" t="s">
        <v>25</v>
      </c>
      <c r="G18" s="5" t="s">
        <v>25</v>
      </c>
      <c r="H18" s="5">
        <v>660000</v>
      </c>
      <c r="I18" s="453" t="s">
        <v>213</v>
      </c>
      <c r="J18" s="455" t="s">
        <v>181</v>
      </c>
      <c r="K18" s="40" t="s">
        <v>231</v>
      </c>
      <c r="L18" s="497"/>
    </row>
    <row r="19" spans="1:12" ht="31.5">
      <c r="A19" s="42"/>
      <c r="B19" s="492"/>
      <c r="C19" s="478"/>
      <c r="D19" s="26" t="s">
        <v>273</v>
      </c>
      <c r="E19" s="6" t="s">
        <v>25</v>
      </c>
      <c r="F19" s="6" t="s">
        <v>25</v>
      </c>
      <c r="G19" s="6" t="s">
        <v>25</v>
      </c>
      <c r="H19" s="6">
        <v>825000</v>
      </c>
      <c r="I19" s="454"/>
      <c r="J19" s="456"/>
      <c r="K19" s="43"/>
      <c r="L19" s="497"/>
    </row>
    <row r="20" spans="1:12" ht="31.5">
      <c r="A20" s="42"/>
      <c r="B20" s="492"/>
      <c r="C20" s="26"/>
      <c r="D20" s="26" t="s">
        <v>274</v>
      </c>
      <c r="E20" s="6">
        <v>308000</v>
      </c>
      <c r="F20" s="6" t="s">
        <v>25</v>
      </c>
      <c r="G20" s="6" t="s">
        <v>25</v>
      </c>
      <c r="H20" s="6" t="s">
        <v>25</v>
      </c>
      <c r="I20" s="454"/>
      <c r="J20" s="28"/>
      <c r="K20" s="43"/>
      <c r="L20" s="497"/>
    </row>
    <row r="21" spans="1:12" ht="31.5">
      <c r="A21" s="42"/>
      <c r="B21" s="492"/>
      <c r="C21" s="26"/>
      <c r="D21" s="26" t="s">
        <v>275</v>
      </c>
      <c r="E21" s="6">
        <v>44000</v>
      </c>
      <c r="F21" s="6" t="s">
        <v>25</v>
      </c>
      <c r="G21" s="6" t="s">
        <v>25</v>
      </c>
      <c r="H21" s="6" t="s">
        <v>25</v>
      </c>
      <c r="I21" s="454"/>
      <c r="J21" s="28"/>
      <c r="K21" s="43"/>
      <c r="L21" s="497"/>
    </row>
    <row r="22" spans="1:12" ht="31.5">
      <c r="A22" s="24"/>
      <c r="B22" s="46"/>
      <c r="C22" s="26"/>
      <c r="D22" s="26" t="s">
        <v>276</v>
      </c>
      <c r="E22" s="6" t="s">
        <v>25</v>
      </c>
      <c r="F22" s="6">
        <v>200000</v>
      </c>
      <c r="G22" s="6" t="s">
        <v>25</v>
      </c>
      <c r="H22" s="6" t="s">
        <v>25</v>
      </c>
      <c r="I22" s="454"/>
      <c r="J22" s="28"/>
      <c r="K22" s="43"/>
      <c r="L22" s="497"/>
    </row>
    <row r="23" spans="1:12" ht="31.5">
      <c r="A23" s="277"/>
      <c r="B23" s="46"/>
      <c r="C23" s="28"/>
      <c r="D23" s="26" t="s">
        <v>277</v>
      </c>
      <c r="E23" s="6" t="s">
        <v>25</v>
      </c>
      <c r="F23" s="6" t="s">
        <v>25</v>
      </c>
      <c r="G23" s="6">
        <v>500000</v>
      </c>
      <c r="H23" s="6">
        <v>500000</v>
      </c>
      <c r="I23" s="6"/>
      <c r="J23" s="28"/>
      <c r="K23" s="43"/>
      <c r="L23" s="41"/>
    </row>
    <row r="24" spans="1:12" ht="33" customHeight="1">
      <c r="A24" s="276"/>
      <c r="B24" s="228"/>
      <c r="C24" s="33"/>
      <c r="D24" s="32" t="s">
        <v>278</v>
      </c>
      <c r="E24" s="6" t="s">
        <v>25</v>
      </c>
      <c r="F24" s="6" t="s">
        <v>25</v>
      </c>
      <c r="G24" s="6" t="s">
        <v>25</v>
      </c>
      <c r="H24" s="34">
        <v>260000</v>
      </c>
      <c r="I24" s="271"/>
      <c r="J24" s="33"/>
      <c r="K24" s="35"/>
      <c r="L24" s="41"/>
    </row>
    <row r="25" spans="1:12" s="10" customFormat="1" ht="19.5" customHeight="1">
      <c r="A25" s="464" t="s">
        <v>20</v>
      </c>
      <c r="B25" s="461" t="s">
        <v>21</v>
      </c>
      <c r="C25" s="461" t="s">
        <v>22</v>
      </c>
      <c r="D25" s="461" t="s">
        <v>10</v>
      </c>
      <c r="E25" s="472" t="s">
        <v>210</v>
      </c>
      <c r="F25" s="473"/>
      <c r="G25" s="473"/>
      <c r="H25" s="474"/>
      <c r="I25" s="16" t="s">
        <v>211</v>
      </c>
      <c r="J25" s="461" t="s">
        <v>8</v>
      </c>
      <c r="K25" s="464" t="s">
        <v>9</v>
      </c>
      <c r="L25" s="9"/>
    </row>
    <row r="26" spans="1:12" s="10" customFormat="1" ht="19.5" customHeight="1">
      <c r="A26" s="462"/>
      <c r="B26" s="462"/>
      <c r="C26" s="462"/>
      <c r="D26" s="462"/>
      <c r="E26" s="18">
        <v>2561</v>
      </c>
      <c r="F26" s="19">
        <v>2562</v>
      </c>
      <c r="G26" s="18">
        <v>2563</v>
      </c>
      <c r="H26" s="20">
        <v>2564</v>
      </c>
      <c r="I26" s="21" t="s">
        <v>212</v>
      </c>
      <c r="J26" s="462"/>
      <c r="K26" s="462"/>
      <c r="L26" s="9"/>
    </row>
    <row r="27" spans="1:12" s="10" customFormat="1" ht="18" customHeight="1">
      <c r="A27" s="463"/>
      <c r="B27" s="463"/>
      <c r="C27" s="463"/>
      <c r="D27" s="463"/>
      <c r="E27" s="23" t="s">
        <v>23</v>
      </c>
      <c r="F27" s="23" t="s">
        <v>23</v>
      </c>
      <c r="G27" s="23" t="s">
        <v>23</v>
      </c>
      <c r="H27" s="23" t="s">
        <v>23</v>
      </c>
      <c r="I27" s="23"/>
      <c r="J27" s="463"/>
      <c r="K27" s="463"/>
      <c r="L27" s="9"/>
    </row>
    <row r="28" spans="1:12" ht="31.5">
      <c r="A28" s="110" t="s">
        <v>195</v>
      </c>
      <c r="B28" s="46" t="s">
        <v>292</v>
      </c>
      <c r="C28" s="477" t="s">
        <v>179</v>
      </c>
      <c r="D28" s="26" t="s">
        <v>467</v>
      </c>
      <c r="E28" s="6">
        <v>500000</v>
      </c>
      <c r="F28" s="6" t="s">
        <v>25</v>
      </c>
      <c r="G28" s="6" t="s">
        <v>25</v>
      </c>
      <c r="H28" s="6"/>
      <c r="I28" s="453" t="s">
        <v>213</v>
      </c>
      <c r="J28" s="455" t="s">
        <v>181</v>
      </c>
      <c r="K28" s="43" t="s">
        <v>231</v>
      </c>
      <c r="L28" s="41"/>
    </row>
    <row r="29" spans="1:12" ht="31.5">
      <c r="A29" s="24"/>
      <c r="B29" s="46"/>
      <c r="C29" s="478"/>
      <c r="D29" s="26" t="s">
        <v>344</v>
      </c>
      <c r="E29" s="6" t="s">
        <v>25</v>
      </c>
      <c r="F29" s="6" t="s">
        <v>25</v>
      </c>
      <c r="G29" s="6" t="s">
        <v>25</v>
      </c>
      <c r="H29" s="6">
        <v>550000</v>
      </c>
      <c r="I29" s="454"/>
      <c r="J29" s="456"/>
      <c r="K29" s="43"/>
      <c r="L29" s="41"/>
    </row>
    <row r="30" spans="1:12" ht="31.5">
      <c r="A30" s="24"/>
      <c r="B30" s="46"/>
      <c r="C30" s="26"/>
      <c r="D30" s="28" t="s">
        <v>279</v>
      </c>
      <c r="E30" s="6" t="s">
        <v>25</v>
      </c>
      <c r="F30" s="6" t="s">
        <v>25</v>
      </c>
      <c r="G30" s="6">
        <v>880000</v>
      </c>
      <c r="H30" s="6"/>
      <c r="I30" s="454"/>
      <c r="J30" s="28"/>
      <c r="K30" s="43"/>
      <c r="L30" s="41"/>
    </row>
    <row r="31" spans="1:12" ht="31.5">
      <c r="A31" s="24"/>
      <c r="B31" s="46"/>
      <c r="C31" s="26"/>
      <c r="D31" s="28" t="s">
        <v>214</v>
      </c>
      <c r="E31" s="6">
        <v>492800</v>
      </c>
      <c r="F31" s="6" t="s">
        <v>25</v>
      </c>
      <c r="G31" s="6" t="s">
        <v>25</v>
      </c>
      <c r="H31" s="6">
        <v>660000</v>
      </c>
      <c r="I31" s="454"/>
      <c r="J31" s="28"/>
      <c r="K31" s="43"/>
      <c r="L31" s="41"/>
    </row>
    <row r="32" spans="1:12" ht="18.75">
      <c r="A32" s="24"/>
      <c r="B32" s="46"/>
      <c r="C32" s="26"/>
      <c r="D32" s="28" t="s">
        <v>345</v>
      </c>
      <c r="E32" s="6" t="s">
        <v>25</v>
      </c>
      <c r="F32" s="6" t="s">
        <v>25</v>
      </c>
      <c r="G32" s="6" t="s">
        <v>25</v>
      </c>
      <c r="H32" s="6" t="s">
        <v>25</v>
      </c>
      <c r="I32" s="454"/>
      <c r="J32" s="28"/>
      <c r="K32" s="43"/>
      <c r="L32" s="41"/>
    </row>
    <row r="33" spans="1:12" ht="31.5">
      <c r="A33" s="24"/>
      <c r="B33" s="46"/>
      <c r="C33" s="26"/>
      <c r="D33" s="28" t="s">
        <v>280</v>
      </c>
      <c r="E33" s="6" t="s">
        <v>25</v>
      </c>
      <c r="F33" s="6">
        <v>825000</v>
      </c>
      <c r="G33" s="6" t="s">
        <v>25</v>
      </c>
      <c r="H33" s="6" t="s">
        <v>25</v>
      </c>
      <c r="I33" s="6"/>
      <c r="J33" s="28"/>
      <c r="K33" s="43"/>
      <c r="L33" s="36"/>
    </row>
    <row r="34" spans="1:12" ht="31.5">
      <c r="A34" s="24"/>
      <c r="B34" s="46"/>
      <c r="C34" s="26"/>
      <c r="D34" s="28" t="s">
        <v>346</v>
      </c>
      <c r="E34" s="6" t="s">
        <v>25</v>
      </c>
      <c r="F34" s="6" t="s">
        <v>25</v>
      </c>
      <c r="G34" s="6">
        <v>880000</v>
      </c>
      <c r="H34" s="6" t="s">
        <v>25</v>
      </c>
      <c r="I34" s="6"/>
      <c r="J34" s="28"/>
      <c r="K34" s="43"/>
      <c r="L34" s="41"/>
    </row>
    <row r="35" spans="1:12" ht="31.5">
      <c r="A35" s="24"/>
      <c r="B35" s="46"/>
      <c r="C35" s="28"/>
      <c r="D35" s="28" t="s">
        <v>281</v>
      </c>
      <c r="E35" s="6" t="s">
        <v>25</v>
      </c>
      <c r="F35" s="6" t="s">
        <v>25</v>
      </c>
      <c r="G35" s="6" t="s">
        <v>25</v>
      </c>
      <c r="H35" s="6">
        <v>825000</v>
      </c>
      <c r="I35" s="6"/>
      <c r="J35" s="28"/>
      <c r="K35" s="43"/>
      <c r="L35" s="41"/>
    </row>
    <row r="36" spans="1:12" ht="31.5">
      <c r="A36" s="24"/>
      <c r="B36" s="25"/>
      <c r="C36" s="26"/>
      <c r="D36" s="28" t="s">
        <v>282</v>
      </c>
      <c r="E36" s="6">
        <v>880000</v>
      </c>
      <c r="F36" s="6" t="s">
        <v>25</v>
      </c>
      <c r="G36" s="6" t="s">
        <v>25</v>
      </c>
      <c r="H36" s="6" t="s">
        <v>25</v>
      </c>
      <c r="I36" s="6"/>
      <c r="J36" s="28"/>
      <c r="K36" s="43"/>
      <c r="L36" s="41"/>
    </row>
    <row r="37" spans="1:12" ht="31.5">
      <c r="A37" s="24"/>
      <c r="B37" s="25"/>
      <c r="C37" s="26"/>
      <c r="D37" s="28" t="s">
        <v>283</v>
      </c>
      <c r="E37" s="6" t="s">
        <v>25</v>
      </c>
      <c r="F37" s="45">
        <v>500000</v>
      </c>
      <c r="G37" s="6" t="s">
        <v>25</v>
      </c>
      <c r="H37" s="6" t="s">
        <v>25</v>
      </c>
      <c r="I37" s="6"/>
      <c r="J37" s="28"/>
      <c r="K37" s="43"/>
      <c r="L37" s="41"/>
    </row>
    <row r="38" spans="1:12" ht="31.5">
      <c r="A38" s="24"/>
      <c r="B38" s="25"/>
      <c r="C38" s="26"/>
      <c r="D38" s="28" t="s">
        <v>765</v>
      </c>
      <c r="E38" s="6" t="s">
        <v>25</v>
      </c>
      <c r="F38" s="6" t="s">
        <v>25</v>
      </c>
      <c r="G38" s="6">
        <v>827200</v>
      </c>
      <c r="H38" s="6" t="s">
        <v>25</v>
      </c>
      <c r="I38" s="6"/>
      <c r="J38" s="28"/>
      <c r="K38" s="43"/>
      <c r="L38" s="41"/>
    </row>
    <row r="39" spans="1:12" ht="31.5" customHeight="1">
      <c r="A39" s="24"/>
      <c r="B39" s="46"/>
      <c r="C39" s="478"/>
      <c r="D39" s="28" t="s">
        <v>284</v>
      </c>
      <c r="E39" s="6" t="s">
        <v>25</v>
      </c>
      <c r="F39" s="6" t="s">
        <v>25</v>
      </c>
      <c r="G39" s="6">
        <v>880000</v>
      </c>
      <c r="H39" s="6" t="s">
        <v>25</v>
      </c>
      <c r="I39" s="107"/>
      <c r="J39" s="54"/>
      <c r="K39" s="43"/>
      <c r="L39" s="41"/>
    </row>
    <row r="40" spans="1:12" ht="31.5">
      <c r="A40" s="24"/>
      <c r="B40" s="46"/>
      <c r="C40" s="478"/>
      <c r="D40" s="28" t="s">
        <v>285</v>
      </c>
      <c r="E40" s="6" t="s">
        <v>25</v>
      </c>
      <c r="F40" s="6" t="s">
        <v>25</v>
      </c>
      <c r="G40" s="6" t="s">
        <v>25</v>
      </c>
      <c r="H40" s="6">
        <v>352000</v>
      </c>
      <c r="I40" s="107"/>
      <c r="J40" s="54"/>
      <c r="K40" s="43"/>
      <c r="L40" s="41"/>
    </row>
    <row r="41" spans="1:12" ht="31.5">
      <c r="A41" s="24"/>
      <c r="B41" s="46"/>
      <c r="C41" s="478"/>
      <c r="D41" s="28" t="s">
        <v>286</v>
      </c>
      <c r="E41" s="6" t="s">
        <v>25</v>
      </c>
      <c r="F41" s="6" t="s">
        <v>25</v>
      </c>
      <c r="G41" s="6" t="s">
        <v>25</v>
      </c>
      <c r="H41" s="6">
        <v>990000</v>
      </c>
      <c r="I41" s="107"/>
      <c r="J41" s="54"/>
      <c r="K41" s="43"/>
      <c r="L41" s="41"/>
    </row>
    <row r="42" spans="1:12" ht="31.5">
      <c r="A42" s="24"/>
      <c r="B42" s="46"/>
      <c r="C42" s="478"/>
      <c r="D42" s="28" t="s">
        <v>287</v>
      </c>
      <c r="E42" s="6">
        <v>550000</v>
      </c>
      <c r="F42" s="45">
        <v>550000</v>
      </c>
      <c r="G42" s="6" t="s">
        <v>25</v>
      </c>
      <c r="H42" s="6" t="s">
        <v>25</v>
      </c>
      <c r="I42" s="107"/>
      <c r="J42" s="54"/>
      <c r="K42" s="17"/>
      <c r="L42" s="41"/>
    </row>
    <row r="43" spans="1:12" ht="39" customHeight="1">
      <c r="A43" s="277"/>
      <c r="B43" s="46"/>
      <c r="C43" s="478"/>
      <c r="D43" s="28" t="s">
        <v>288</v>
      </c>
      <c r="E43" s="6">
        <v>165000</v>
      </c>
      <c r="F43" s="6" t="s">
        <v>25</v>
      </c>
      <c r="G43" s="6" t="s">
        <v>25</v>
      </c>
      <c r="H43" s="6" t="s">
        <v>25</v>
      </c>
      <c r="I43" s="107"/>
      <c r="J43" s="54"/>
      <c r="K43" s="47"/>
      <c r="L43" s="41"/>
    </row>
    <row r="44" spans="1:12" ht="31.5">
      <c r="A44" s="276"/>
      <c r="B44" s="228"/>
      <c r="C44" s="495"/>
      <c r="D44" s="33" t="s">
        <v>290</v>
      </c>
      <c r="E44" s="6" t="s">
        <v>25</v>
      </c>
      <c r="F44" s="237">
        <v>412500</v>
      </c>
      <c r="G44" s="6" t="s">
        <v>25</v>
      </c>
      <c r="H44" s="6" t="s">
        <v>25</v>
      </c>
      <c r="I44" s="278"/>
      <c r="J44" s="229"/>
      <c r="K44" s="35"/>
      <c r="L44" s="41"/>
    </row>
    <row r="45" spans="1:12" s="10" customFormat="1" ht="19.5" customHeight="1">
      <c r="A45" s="464" t="s">
        <v>20</v>
      </c>
      <c r="B45" s="461" t="s">
        <v>21</v>
      </c>
      <c r="C45" s="461" t="s">
        <v>22</v>
      </c>
      <c r="D45" s="461" t="s">
        <v>10</v>
      </c>
      <c r="E45" s="472" t="s">
        <v>210</v>
      </c>
      <c r="F45" s="473"/>
      <c r="G45" s="473"/>
      <c r="H45" s="474"/>
      <c r="I45" s="16" t="s">
        <v>211</v>
      </c>
      <c r="J45" s="461" t="s">
        <v>8</v>
      </c>
      <c r="K45" s="464" t="s">
        <v>9</v>
      </c>
      <c r="L45" s="9"/>
    </row>
    <row r="46" spans="1:12" s="10" customFormat="1" ht="19.5" customHeight="1">
      <c r="A46" s="462"/>
      <c r="B46" s="462"/>
      <c r="C46" s="462"/>
      <c r="D46" s="462"/>
      <c r="E46" s="18">
        <v>2561</v>
      </c>
      <c r="F46" s="19">
        <v>2562</v>
      </c>
      <c r="G46" s="18">
        <v>2563</v>
      </c>
      <c r="H46" s="20">
        <v>2564</v>
      </c>
      <c r="I46" s="21" t="s">
        <v>212</v>
      </c>
      <c r="J46" s="462"/>
      <c r="K46" s="462"/>
      <c r="L46" s="9"/>
    </row>
    <row r="47" spans="1:12" s="10" customFormat="1" ht="18" customHeight="1">
      <c r="A47" s="463"/>
      <c r="B47" s="463"/>
      <c r="C47" s="463"/>
      <c r="D47" s="463"/>
      <c r="E47" s="23" t="s">
        <v>23</v>
      </c>
      <c r="F47" s="23" t="s">
        <v>23</v>
      </c>
      <c r="G47" s="23" t="s">
        <v>23</v>
      </c>
      <c r="H47" s="23" t="s">
        <v>23</v>
      </c>
      <c r="I47" s="23"/>
      <c r="J47" s="463"/>
      <c r="K47" s="463"/>
      <c r="L47" s="9"/>
    </row>
    <row r="48" spans="1:12" ht="47.25">
      <c r="A48" s="110" t="s">
        <v>195</v>
      </c>
      <c r="B48" s="46" t="s">
        <v>292</v>
      </c>
      <c r="C48" s="477" t="s">
        <v>179</v>
      </c>
      <c r="D48" s="28" t="s">
        <v>289</v>
      </c>
      <c r="E48" s="6">
        <v>247500</v>
      </c>
      <c r="F48" s="6" t="s">
        <v>25</v>
      </c>
      <c r="G48" s="6" t="s">
        <v>25</v>
      </c>
      <c r="H48" s="6" t="s">
        <v>25</v>
      </c>
      <c r="I48" s="5" t="s">
        <v>213</v>
      </c>
      <c r="J48" s="274" t="s">
        <v>181</v>
      </c>
      <c r="K48" s="43" t="s">
        <v>231</v>
      </c>
      <c r="L48" s="41"/>
    </row>
    <row r="49" spans="1:12" ht="31.5">
      <c r="A49" s="24"/>
      <c r="B49" s="46"/>
      <c r="C49" s="478"/>
      <c r="D49" s="28" t="s">
        <v>291</v>
      </c>
      <c r="E49" s="6" t="s">
        <v>25</v>
      </c>
      <c r="F49" s="6" t="s">
        <v>25</v>
      </c>
      <c r="G49" s="6">
        <v>247500</v>
      </c>
      <c r="H49" s="6" t="s">
        <v>25</v>
      </c>
      <c r="I49" s="6"/>
      <c r="J49" s="28"/>
      <c r="K49" s="43"/>
      <c r="L49" s="41"/>
    </row>
    <row r="50" spans="1:12" ht="31.5">
      <c r="A50" s="24"/>
      <c r="B50" s="46"/>
      <c r="C50" s="478"/>
      <c r="D50" s="28" t="s">
        <v>464</v>
      </c>
      <c r="E50" s="6" t="s">
        <v>25</v>
      </c>
      <c r="F50" s="6" t="s">
        <v>25</v>
      </c>
      <c r="G50" s="6">
        <v>500000</v>
      </c>
      <c r="H50" s="6" t="s">
        <v>25</v>
      </c>
      <c r="I50" s="6"/>
      <c r="J50" s="28"/>
      <c r="K50" s="43"/>
      <c r="L50" s="41"/>
    </row>
    <row r="51" spans="1:12" ht="31.5">
      <c r="A51" s="48"/>
      <c r="B51" s="49"/>
      <c r="C51" s="478"/>
      <c r="D51" s="26" t="s">
        <v>293</v>
      </c>
      <c r="E51" s="6">
        <v>1980000</v>
      </c>
      <c r="F51" s="6" t="s">
        <v>25</v>
      </c>
      <c r="G51" s="6" t="s">
        <v>25</v>
      </c>
      <c r="H51" s="6" t="s">
        <v>25</v>
      </c>
      <c r="I51" s="6"/>
      <c r="J51" s="478"/>
      <c r="K51" s="43"/>
      <c r="L51" s="44"/>
    </row>
    <row r="52" spans="1:12" ht="31.5">
      <c r="A52" s="48"/>
      <c r="B52" s="49"/>
      <c r="C52" s="50"/>
      <c r="D52" s="26" t="s">
        <v>294</v>
      </c>
      <c r="E52" s="6" t="s">
        <v>25</v>
      </c>
      <c r="F52" s="6" t="s">
        <v>25</v>
      </c>
      <c r="G52" s="6">
        <v>1324000</v>
      </c>
      <c r="H52" s="6" t="s">
        <v>25</v>
      </c>
      <c r="I52" s="27"/>
      <c r="J52" s="478"/>
      <c r="K52" s="43"/>
      <c r="L52" s="44"/>
    </row>
    <row r="53" spans="1:12" ht="31.5">
      <c r="A53" s="24"/>
      <c r="B53" s="51"/>
      <c r="C53" s="52"/>
      <c r="D53" s="26" t="s">
        <v>295</v>
      </c>
      <c r="E53" s="6" t="s">
        <v>25</v>
      </c>
      <c r="F53" s="6">
        <v>500000</v>
      </c>
      <c r="G53" s="6" t="s">
        <v>25</v>
      </c>
      <c r="H53" s="6" t="s">
        <v>25</v>
      </c>
      <c r="I53" s="27"/>
      <c r="J53" s="478"/>
      <c r="K53" s="43"/>
      <c r="L53" s="44"/>
    </row>
    <row r="54" spans="1:12" ht="18.75">
      <c r="A54" s="24"/>
      <c r="B54" s="53"/>
      <c r="C54" s="52"/>
      <c r="D54" s="26" t="s">
        <v>296</v>
      </c>
      <c r="E54" s="6" t="s">
        <v>25</v>
      </c>
      <c r="F54" s="27"/>
      <c r="G54" s="27">
        <v>335000</v>
      </c>
      <c r="H54" s="6" t="s">
        <v>25</v>
      </c>
      <c r="I54" s="27"/>
      <c r="J54" s="54"/>
      <c r="K54" s="43"/>
      <c r="L54" s="44"/>
    </row>
    <row r="55" spans="1:12" ht="36.75" customHeight="1">
      <c r="A55" s="24"/>
      <c r="B55" s="46"/>
      <c r="C55" s="478"/>
      <c r="D55" s="26" t="s">
        <v>215</v>
      </c>
      <c r="E55" s="6" t="s">
        <v>25</v>
      </c>
      <c r="F55" s="27" t="s">
        <v>25</v>
      </c>
      <c r="G55" s="6">
        <v>165000</v>
      </c>
      <c r="H55" s="6" t="s">
        <v>25</v>
      </c>
      <c r="I55" s="494"/>
      <c r="J55" s="478"/>
      <c r="K55" s="43"/>
      <c r="L55" s="108"/>
    </row>
    <row r="56" spans="1:12" ht="36.75" customHeight="1">
      <c r="A56" s="24"/>
      <c r="B56" s="51"/>
      <c r="C56" s="478"/>
      <c r="D56" s="26" t="s">
        <v>297</v>
      </c>
      <c r="E56" s="6" t="s">
        <v>25</v>
      </c>
      <c r="F56" s="6" t="s">
        <v>25</v>
      </c>
      <c r="G56" s="6" t="s">
        <v>25</v>
      </c>
      <c r="H56" s="27">
        <v>500000</v>
      </c>
      <c r="I56" s="494"/>
      <c r="J56" s="478"/>
      <c r="K56" s="43"/>
      <c r="L56" s="44"/>
    </row>
    <row r="57" spans="1:12" ht="36.75" customHeight="1">
      <c r="A57" s="24"/>
      <c r="B57" s="51"/>
      <c r="C57" s="478"/>
      <c r="D57" s="26" t="s">
        <v>298</v>
      </c>
      <c r="E57" s="27">
        <v>742500</v>
      </c>
      <c r="F57" s="6" t="s">
        <v>25</v>
      </c>
      <c r="G57" s="6" t="s">
        <v>25</v>
      </c>
      <c r="H57" s="6" t="s">
        <v>25</v>
      </c>
      <c r="I57" s="494"/>
      <c r="J57" s="478"/>
      <c r="K57" s="43"/>
      <c r="L57" s="44"/>
    </row>
    <row r="58" spans="1:12" ht="31.5">
      <c r="A58" s="24"/>
      <c r="B58" s="51"/>
      <c r="C58" s="478"/>
      <c r="D58" s="28" t="s">
        <v>766</v>
      </c>
      <c r="E58" s="6" t="s">
        <v>25</v>
      </c>
      <c r="F58" s="6" t="s">
        <v>25</v>
      </c>
      <c r="G58" s="6">
        <v>613250</v>
      </c>
      <c r="H58" s="6" t="s">
        <v>25</v>
      </c>
      <c r="I58" s="494"/>
      <c r="J58" s="478"/>
      <c r="K58" s="43"/>
      <c r="L58" s="44"/>
    </row>
    <row r="59" spans="1:12" ht="31.5">
      <c r="A59" s="24"/>
      <c r="B59" s="51"/>
      <c r="C59" s="26"/>
      <c r="D59" s="28" t="s">
        <v>350</v>
      </c>
      <c r="E59" s="6" t="s">
        <v>25</v>
      </c>
      <c r="F59" s="6" t="s">
        <v>25</v>
      </c>
      <c r="G59" s="6" t="s">
        <v>25</v>
      </c>
      <c r="H59" s="6">
        <v>330000</v>
      </c>
      <c r="I59" s="494"/>
      <c r="J59" s="478"/>
      <c r="K59" s="43"/>
      <c r="L59" s="44"/>
    </row>
    <row r="60" spans="1:12" ht="31.5">
      <c r="A60" s="55"/>
      <c r="B60" s="53"/>
      <c r="C60" s="26"/>
      <c r="D60" s="26" t="s">
        <v>299</v>
      </c>
      <c r="E60" s="6">
        <v>500000</v>
      </c>
      <c r="F60" s="6" t="s">
        <v>25</v>
      </c>
      <c r="G60" s="6" t="s">
        <v>25</v>
      </c>
      <c r="H60" s="6" t="s">
        <v>25</v>
      </c>
      <c r="I60" s="494"/>
      <c r="J60" s="478"/>
      <c r="K60" s="43"/>
      <c r="L60" s="44"/>
    </row>
    <row r="61" spans="1:13" ht="31.5">
      <c r="A61" s="49"/>
      <c r="B61" s="49"/>
      <c r="C61" s="50"/>
      <c r="D61" s="26" t="s">
        <v>300</v>
      </c>
      <c r="E61" s="6" t="s">
        <v>25</v>
      </c>
      <c r="F61" s="6" t="s">
        <v>25</v>
      </c>
      <c r="G61" s="6">
        <v>660000</v>
      </c>
      <c r="H61" s="6" t="s">
        <v>25</v>
      </c>
      <c r="I61" s="6"/>
      <c r="J61" s="47"/>
      <c r="K61" s="43"/>
      <c r="L61" s="44"/>
      <c r="M61" s="50"/>
    </row>
    <row r="62" spans="1:11" ht="31.5">
      <c r="A62" s="24"/>
      <c r="B62" s="46"/>
      <c r="C62" s="28"/>
      <c r="D62" s="28" t="s">
        <v>301</v>
      </c>
      <c r="E62" s="6" t="s">
        <v>25</v>
      </c>
      <c r="F62" s="6" t="s">
        <v>25</v>
      </c>
      <c r="G62" s="6">
        <v>115000</v>
      </c>
      <c r="H62" s="6" t="s">
        <v>25</v>
      </c>
      <c r="I62" s="6"/>
      <c r="J62" s="28"/>
      <c r="K62" s="43"/>
    </row>
    <row r="63" spans="1:11" ht="37.5" customHeight="1">
      <c r="A63" s="276"/>
      <c r="B63" s="228"/>
      <c r="C63" s="32"/>
      <c r="D63" s="33" t="s">
        <v>302</v>
      </c>
      <c r="E63" s="6" t="s">
        <v>25</v>
      </c>
      <c r="F63" s="6" t="s">
        <v>25</v>
      </c>
      <c r="G63" s="6" t="s">
        <v>25</v>
      </c>
      <c r="H63" s="34">
        <v>440000</v>
      </c>
      <c r="I63" s="34"/>
      <c r="J63" s="33"/>
      <c r="K63" s="69"/>
    </row>
    <row r="64" spans="1:12" s="10" customFormat="1" ht="19.5" customHeight="1">
      <c r="A64" s="464" t="s">
        <v>20</v>
      </c>
      <c r="B64" s="461" t="s">
        <v>21</v>
      </c>
      <c r="C64" s="461" t="s">
        <v>22</v>
      </c>
      <c r="D64" s="461" t="s">
        <v>10</v>
      </c>
      <c r="E64" s="472" t="s">
        <v>210</v>
      </c>
      <c r="F64" s="473"/>
      <c r="G64" s="473"/>
      <c r="H64" s="474"/>
      <c r="I64" s="16" t="s">
        <v>211</v>
      </c>
      <c r="J64" s="461" t="s">
        <v>8</v>
      </c>
      <c r="K64" s="464" t="s">
        <v>9</v>
      </c>
      <c r="L64" s="9"/>
    </row>
    <row r="65" spans="1:12" s="10" customFormat="1" ht="19.5" customHeight="1">
      <c r="A65" s="462"/>
      <c r="B65" s="462"/>
      <c r="C65" s="462"/>
      <c r="D65" s="462"/>
      <c r="E65" s="18">
        <v>2561</v>
      </c>
      <c r="F65" s="19">
        <v>2562</v>
      </c>
      <c r="G65" s="18">
        <v>2563</v>
      </c>
      <c r="H65" s="20">
        <v>2564</v>
      </c>
      <c r="I65" s="21" t="s">
        <v>212</v>
      </c>
      <c r="J65" s="462"/>
      <c r="K65" s="462"/>
      <c r="L65" s="9"/>
    </row>
    <row r="66" spans="1:12" s="10" customFormat="1" ht="18" customHeight="1">
      <c r="A66" s="463"/>
      <c r="B66" s="463"/>
      <c r="C66" s="463"/>
      <c r="D66" s="463"/>
      <c r="E66" s="23" t="s">
        <v>23</v>
      </c>
      <c r="F66" s="23" t="s">
        <v>23</v>
      </c>
      <c r="G66" s="23" t="s">
        <v>23</v>
      </c>
      <c r="H66" s="23" t="s">
        <v>23</v>
      </c>
      <c r="I66" s="23"/>
      <c r="J66" s="463"/>
      <c r="K66" s="463"/>
      <c r="L66" s="9"/>
    </row>
    <row r="67" spans="1:11" ht="34.5" customHeight="1">
      <c r="A67" s="110" t="s">
        <v>195</v>
      </c>
      <c r="B67" s="46" t="s">
        <v>292</v>
      </c>
      <c r="C67" s="477" t="s">
        <v>179</v>
      </c>
      <c r="D67" s="28" t="s">
        <v>303</v>
      </c>
      <c r="E67" s="6" t="s">
        <v>25</v>
      </c>
      <c r="F67" s="6" t="s">
        <v>25</v>
      </c>
      <c r="G67" s="6" t="s">
        <v>25</v>
      </c>
      <c r="H67" s="6">
        <v>660000</v>
      </c>
      <c r="I67" s="5" t="s">
        <v>213</v>
      </c>
      <c r="J67" s="274" t="s">
        <v>181</v>
      </c>
      <c r="K67" s="43" t="s">
        <v>231</v>
      </c>
    </row>
    <row r="68" spans="1:11" ht="38.25" customHeight="1">
      <c r="A68" s="24"/>
      <c r="B68" s="46"/>
      <c r="C68" s="478"/>
      <c r="D68" s="28" t="s">
        <v>304</v>
      </c>
      <c r="E68" s="6" t="s">
        <v>25</v>
      </c>
      <c r="F68" s="45">
        <v>440000</v>
      </c>
      <c r="G68" s="6" t="s">
        <v>25</v>
      </c>
      <c r="H68" s="6" t="s">
        <v>25</v>
      </c>
      <c r="I68" s="6"/>
      <c r="J68" s="28"/>
      <c r="K68" s="29"/>
    </row>
    <row r="69" spans="1:11" ht="42" customHeight="1">
      <c r="A69" s="24"/>
      <c r="B69" s="46"/>
      <c r="C69" s="478"/>
      <c r="D69" s="28" t="s">
        <v>305</v>
      </c>
      <c r="E69" s="6" t="s">
        <v>25</v>
      </c>
      <c r="F69" s="6" t="s">
        <v>25</v>
      </c>
      <c r="G69" s="6">
        <v>412500</v>
      </c>
      <c r="H69" s="6" t="s">
        <v>25</v>
      </c>
      <c r="I69" s="6"/>
      <c r="J69" s="28"/>
      <c r="K69" s="29"/>
    </row>
    <row r="70" spans="1:11" ht="31.5">
      <c r="A70" s="48"/>
      <c r="B70" s="49"/>
      <c r="C70" s="478"/>
      <c r="D70" s="28" t="s">
        <v>306</v>
      </c>
      <c r="E70" s="6" t="s">
        <v>25</v>
      </c>
      <c r="F70" s="6" t="s">
        <v>25</v>
      </c>
      <c r="G70" s="6" t="s">
        <v>25</v>
      </c>
      <c r="H70" s="6">
        <v>660000</v>
      </c>
      <c r="I70" s="6"/>
      <c r="J70" s="28"/>
      <c r="K70" s="29"/>
    </row>
    <row r="71" spans="1:11" ht="31.5">
      <c r="A71" s="24"/>
      <c r="B71" s="46"/>
      <c r="C71" s="26"/>
      <c r="D71" s="28" t="s">
        <v>307</v>
      </c>
      <c r="E71" s="6">
        <v>220000</v>
      </c>
      <c r="F71" s="6" t="s">
        <v>25</v>
      </c>
      <c r="G71" s="6" t="s">
        <v>25</v>
      </c>
      <c r="H71" s="6" t="s">
        <v>25</v>
      </c>
      <c r="I71" s="6"/>
      <c r="J71" s="28"/>
      <c r="K71" s="29"/>
    </row>
    <row r="72" spans="1:12" ht="31.5">
      <c r="A72" s="57"/>
      <c r="B72" s="57"/>
      <c r="C72" s="58"/>
      <c r="D72" s="33" t="s">
        <v>202</v>
      </c>
      <c r="E72" s="34">
        <v>500000</v>
      </c>
      <c r="F72" s="34">
        <v>500000</v>
      </c>
      <c r="G72" s="34">
        <v>500000</v>
      </c>
      <c r="H72" s="34">
        <v>500000</v>
      </c>
      <c r="I72" s="34"/>
      <c r="J72" s="22"/>
      <c r="K72" s="59"/>
      <c r="L72" s="44"/>
    </row>
    <row r="73" spans="1:12" ht="37.5" customHeight="1">
      <c r="A73" s="275">
        <v>3</v>
      </c>
      <c r="B73" s="491" t="s">
        <v>477</v>
      </c>
      <c r="C73" s="60" t="s">
        <v>179</v>
      </c>
      <c r="D73" s="39" t="s">
        <v>308</v>
      </c>
      <c r="E73" s="5">
        <v>480000</v>
      </c>
      <c r="F73" s="6" t="s">
        <v>25</v>
      </c>
      <c r="G73" s="6" t="s">
        <v>25</v>
      </c>
      <c r="H73" s="6" t="s">
        <v>25</v>
      </c>
      <c r="I73" s="453" t="s">
        <v>213</v>
      </c>
      <c r="J73" s="455" t="s">
        <v>181</v>
      </c>
      <c r="K73" s="40" t="s">
        <v>231</v>
      </c>
      <c r="L73" s="44"/>
    </row>
    <row r="74" spans="1:12" ht="31.5">
      <c r="A74" s="277"/>
      <c r="B74" s="492"/>
      <c r="C74" s="26"/>
      <c r="D74" s="26" t="s">
        <v>309</v>
      </c>
      <c r="E74" s="6" t="s">
        <v>25</v>
      </c>
      <c r="F74" s="27">
        <v>600000</v>
      </c>
      <c r="G74" s="6" t="s">
        <v>25</v>
      </c>
      <c r="H74" s="6" t="s">
        <v>25</v>
      </c>
      <c r="I74" s="454"/>
      <c r="J74" s="456"/>
      <c r="K74" s="43"/>
      <c r="L74" s="44"/>
    </row>
    <row r="75" spans="1:12" ht="37.5" customHeight="1">
      <c r="A75" s="277"/>
      <c r="B75" s="492"/>
      <c r="C75" s="26"/>
      <c r="D75" s="26" t="s">
        <v>310</v>
      </c>
      <c r="E75" s="6" t="s">
        <v>25</v>
      </c>
      <c r="F75" s="6" t="s">
        <v>25</v>
      </c>
      <c r="G75" s="6">
        <v>500000</v>
      </c>
      <c r="H75" s="6" t="s">
        <v>25</v>
      </c>
      <c r="I75" s="454"/>
      <c r="J75" s="456"/>
      <c r="K75" s="43"/>
      <c r="L75" s="44"/>
    </row>
    <row r="76" spans="1:12" ht="37.5" customHeight="1">
      <c r="A76" s="277"/>
      <c r="B76" s="492"/>
      <c r="C76" s="26"/>
      <c r="D76" s="26" t="s">
        <v>311</v>
      </c>
      <c r="E76" s="6" t="s">
        <v>25</v>
      </c>
      <c r="F76" s="27">
        <v>500000</v>
      </c>
      <c r="G76" s="6" t="s">
        <v>25</v>
      </c>
      <c r="H76" s="6" t="s">
        <v>25</v>
      </c>
      <c r="I76" s="454"/>
      <c r="J76" s="456"/>
      <c r="K76" s="43"/>
      <c r="L76" s="44"/>
    </row>
    <row r="77" spans="1:12" ht="37.5" customHeight="1">
      <c r="A77" s="277"/>
      <c r="B77" s="492"/>
      <c r="C77" s="26"/>
      <c r="D77" s="26" t="s">
        <v>312</v>
      </c>
      <c r="E77" s="6" t="s">
        <v>25</v>
      </c>
      <c r="F77" s="27"/>
      <c r="G77" s="27">
        <v>400000</v>
      </c>
      <c r="H77" s="6" t="s">
        <v>25</v>
      </c>
      <c r="I77" s="454"/>
      <c r="J77" s="456"/>
      <c r="K77" s="43"/>
      <c r="L77" s="44"/>
    </row>
    <row r="78" spans="1:12" ht="37.5" customHeight="1">
      <c r="A78" s="277"/>
      <c r="B78" s="492"/>
      <c r="C78" s="26"/>
      <c r="D78" s="26" t="s">
        <v>347</v>
      </c>
      <c r="E78" s="6" t="s">
        <v>25</v>
      </c>
      <c r="F78" s="27">
        <v>100000</v>
      </c>
      <c r="G78" s="6" t="s">
        <v>25</v>
      </c>
      <c r="H78" s="6" t="s">
        <v>25</v>
      </c>
      <c r="I78" s="454"/>
      <c r="J78" s="456"/>
      <c r="K78" s="43"/>
      <c r="L78" s="44"/>
    </row>
    <row r="79" spans="1:12" ht="37.5" customHeight="1">
      <c r="A79" s="277"/>
      <c r="B79" s="492"/>
      <c r="C79" s="26"/>
      <c r="D79" s="26" t="s">
        <v>313</v>
      </c>
      <c r="E79" s="6" t="s">
        <v>25</v>
      </c>
      <c r="F79" s="6" t="s">
        <v>25</v>
      </c>
      <c r="G79" s="6" t="s">
        <v>25</v>
      </c>
      <c r="H79" s="6">
        <v>400000</v>
      </c>
      <c r="I79" s="454"/>
      <c r="J79" s="456"/>
      <c r="K79" s="43"/>
      <c r="L79" s="44"/>
    </row>
    <row r="80" spans="1:12" ht="37.5" customHeight="1">
      <c r="A80" s="277"/>
      <c r="B80" s="492"/>
      <c r="C80" s="26"/>
      <c r="D80" s="26" t="s">
        <v>314</v>
      </c>
      <c r="E80" s="6" t="s">
        <v>25</v>
      </c>
      <c r="F80" s="27">
        <v>500000</v>
      </c>
      <c r="G80" s="6" t="s">
        <v>25</v>
      </c>
      <c r="H80" s="27"/>
      <c r="I80" s="6"/>
      <c r="J80" s="28"/>
      <c r="K80" s="62"/>
      <c r="L80" s="44"/>
    </row>
    <row r="81" spans="1:12" ht="37.5" customHeight="1">
      <c r="A81" s="276"/>
      <c r="B81" s="493"/>
      <c r="C81" s="32"/>
      <c r="D81" s="32" t="s">
        <v>315</v>
      </c>
      <c r="E81" s="6" t="s">
        <v>25</v>
      </c>
      <c r="F81" s="6" t="s">
        <v>25</v>
      </c>
      <c r="G81" s="6" t="s">
        <v>25</v>
      </c>
      <c r="H81" s="34">
        <v>1500000</v>
      </c>
      <c r="I81" s="34"/>
      <c r="J81" s="33"/>
      <c r="K81" s="59"/>
      <c r="L81" s="44"/>
    </row>
    <row r="82" spans="1:12" s="10" customFormat="1" ht="19.5" customHeight="1">
      <c r="A82" s="464" t="s">
        <v>20</v>
      </c>
      <c r="B82" s="461" t="s">
        <v>21</v>
      </c>
      <c r="C82" s="461" t="s">
        <v>22</v>
      </c>
      <c r="D82" s="461" t="s">
        <v>10</v>
      </c>
      <c r="E82" s="472" t="s">
        <v>210</v>
      </c>
      <c r="F82" s="473"/>
      <c r="G82" s="473"/>
      <c r="H82" s="474"/>
      <c r="I82" s="16" t="s">
        <v>211</v>
      </c>
      <c r="J82" s="461" t="s">
        <v>8</v>
      </c>
      <c r="K82" s="464" t="s">
        <v>9</v>
      </c>
      <c r="L82" s="9"/>
    </row>
    <row r="83" spans="1:12" s="10" customFormat="1" ht="19.5" customHeight="1">
      <c r="A83" s="462"/>
      <c r="B83" s="462"/>
      <c r="C83" s="462"/>
      <c r="D83" s="462"/>
      <c r="E83" s="18">
        <v>2561</v>
      </c>
      <c r="F83" s="19">
        <v>2562</v>
      </c>
      <c r="G83" s="18">
        <v>2563</v>
      </c>
      <c r="H83" s="20">
        <v>2564</v>
      </c>
      <c r="I83" s="21" t="s">
        <v>212</v>
      </c>
      <c r="J83" s="462"/>
      <c r="K83" s="462"/>
      <c r="L83" s="9"/>
    </row>
    <row r="84" spans="1:12" s="10" customFormat="1" ht="18" customHeight="1">
      <c r="A84" s="463"/>
      <c r="B84" s="463"/>
      <c r="C84" s="463"/>
      <c r="D84" s="463"/>
      <c r="E84" s="23" t="s">
        <v>23</v>
      </c>
      <c r="F84" s="23" t="s">
        <v>23</v>
      </c>
      <c r="G84" s="23" t="s">
        <v>23</v>
      </c>
      <c r="H84" s="23" t="s">
        <v>23</v>
      </c>
      <c r="I84" s="23"/>
      <c r="J84" s="463"/>
      <c r="K84" s="463"/>
      <c r="L84" s="9"/>
    </row>
    <row r="85" spans="1:12" ht="37.5" customHeight="1">
      <c r="A85" s="24" t="s">
        <v>195</v>
      </c>
      <c r="B85" s="25" t="s">
        <v>478</v>
      </c>
      <c r="C85" s="60" t="s">
        <v>179</v>
      </c>
      <c r="D85" s="28" t="s">
        <v>348</v>
      </c>
      <c r="E85" s="6" t="s">
        <v>25</v>
      </c>
      <c r="F85" s="6" t="s">
        <v>25</v>
      </c>
      <c r="G85" s="6" t="s">
        <v>25</v>
      </c>
      <c r="H85" s="6">
        <v>400000</v>
      </c>
      <c r="I85" s="453" t="s">
        <v>213</v>
      </c>
      <c r="J85" s="455" t="s">
        <v>181</v>
      </c>
      <c r="K85" s="40" t="s">
        <v>231</v>
      </c>
      <c r="L85" s="44"/>
    </row>
    <row r="86" spans="1:12" ht="37.5" customHeight="1">
      <c r="A86" s="24"/>
      <c r="B86" s="25"/>
      <c r="C86" s="26"/>
      <c r="D86" s="28" t="s">
        <v>349</v>
      </c>
      <c r="E86" s="6" t="s">
        <v>25</v>
      </c>
      <c r="F86" s="6" t="s">
        <v>25</v>
      </c>
      <c r="G86" s="6">
        <v>400000</v>
      </c>
      <c r="H86" s="6" t="s">
        <v>25</v>
      </c>
      <c r="I86" s="454"/>
      <c r="J86" s="456"/>
      <c r="K86" s="62"/>
      <c r="L86" s="44"/>
    </row>
    <row r="87" spans="1:12" ht="39.75" customHeight="1">
      <c r="A87" s="111"/>
      <c r="B87" s="31"/>
      <c r="C87" s="32"/>
      <c r="D87" s="33" t="s">
        <v>200</v>
      </c>
      <c r="E87" s="34">
        <v>500000</v>
      </c>
      <c r="F87" s="34">
        <v>500000</v>
      </c>
      <c r="G87" s="34">
        <v>500000</v>
      </c>
      <c r="H87" s="34">
        <v>500000</v>
      </c>
      <c r="I87" s="63"/>
      <c r="J87" s="33"/>
      <c r="K87" s="35"/>
      <c r="L87" s="44"/>
    </row>
    <row r="88" spans="1:11" ht="38.25" customHeight="1">
      <c r="A88" s="24">
        <v>4</v>
      </c>
      <c r="B88" s="465" t="s">
        <v>479</v>
      </c>
      <c r="C88" s="26" t="s">
        <v>64</v>
      </c>
      <c r="D88" s="28" t="s">
        <v>316</v>
      </c>
      <c r="E88" s="6" t="s">
        <v>25</v>
      </c>
      <c r="F88" s="27">
        <v>600000</v>
      </c>
      <c r="G88" s="6" t="s">
        <v>25</v>
      </c>
      <c r="H88" s="6" t="s">
        <v>25</v>
      </c>
      <c r="I88" s="453" t="s">
        <v>245</v>
      </c>
      <c r="J88" s="455" t="s">
        <v>65</v>
      </c>
      <c r="K88" s="29" t="s">
        <v>231</v>
      </c>
    </row>
    <row r="89" spans="1:11" ht="31.5">
      <c r="A89" s="24"/>
      <c r="B89" s="466"/>
      <c r="C89" s="26"/>
      <c r="D89" s="28" t="s">
        <v>317</v>
      </c>
      <c r="E89" s="6" t="s">
        <v>25</v>
      </c>
      <c r="F89" s="6" t="s">
        <v>25</v>
      </c>
      <c r="G89" s="6">
        <v>600000</v>
      </c>
      <c r="H89" s="6" t="s">
        <v>25</v>
      </c>
      <c r="I89" s="454"/>
      <c r="J89" s="456"/>
      <c r="K89" s="29"/>
    </row>
    <row r="90" spans="1:11" ht="31.5">
      <c r="A90" s="24"/>
      <c r="B90" s="466"/>
      <c r="C90" s="26"/>
      <c r="D90" s="28" t="s">
        <v>318</v>
      </c>
      <c r="E90" s="6" t="s">
        <v>25</v>
      </c>
      <c r="F90" s="6" t="s">
        <v>25</v>
      </c>
      <c r="G90" s="6"/>
      <c r="H90" s="6">
        <v>600000</v>
      </c>
      <c r="I90" s="454"/>
      <c r="J90" s="28"/>
      <c r="K90" s="29"/>
    </row>
    <row r="91" spans="1:11" ht="31.5">
      <c r="A91" s="24"/>
      <c r="B91" s="466"/>
      <c r="C91" s="26"/>
      <c r="D91" s="28" t="s">
        <v>470</v>
      </c>
      <c r="E91" s="34" t="s">
        <v>25</v>
      </c>
      <c r="F91" s="34" t="s">
        <v>25</v>
      </c>
      <c r="G91" s="34">
        <v>600000</v>
      </c>
      <c r="H91" s="6" t="s">
        <v>25</v>
      </c>
      <c r="I91" s="454"/>
      <c r="J91" s="28"/>
      <c r="K91" s="29"/>
    </row>
    <row r="92" spans="1:11" ht="47.25">
      <c r="A92" s="64">
        <v>5</v>
      </c>
      <c r="B92" s="465" t="s">
        <v>480</v>
      </c>
      <c r="C92" s="39" t="s">
        <v>64</v>
      </c>
      <c r="D92" s="39" t="s">
        <v>319</v>
      </c>
      <c r="E92" s="6" t="s">
        <v>25</v>
      </c>
      <c r="F92" s="6" t="s">
        <v>25</v>
      </c>
      <c r="G92" s="6" t="s">
        <v>25</v>
      </c>
      <c r="H92" s="61">
        <v>225000</v>
      </c>
      <c r="I92" s="453" t="s">
        <v>245</v>
      </c>
      <c r="J92" s="274" t="s">
        <v>65</v>
      </c>
      <c r="K92" s="65" t="s">
        <v>231</v>
      </c>
    </row>
    <row r="93" spans="1:11" ht="31.5">
      <c r="A93" s="66"/>
      <c r="B93" s="466"/>
      <c r="C93" s="26"/>
      <c r="D93" s="28" t="s">
        <v>216</v>
      </c>
      <c r="E93" s="6" t="s">
        <v>25</v>
      </c>
      <c r="F93" s="27">
        <v>200000</v>
      </c>
      <c r="G93" s="6" t="s">
        <v>25</v>
      </c>
      <c r="H93" s="6" t="s">
        <v>25</v>
      </c>
      <c r="I93" s="454"/>
      <c r="J93" s="87"/>
      <c r="K93" s="29"/>
    </row>
    <row r="94" spans="1:11" ht="31.5">
      <c r="A94" s="66"/>
      <c r="B94" s="466"/>
      <c r="C94" s="26"/>
      <c r="D94" s="28" t="s">
        <v>320</v>
      </c>
      <c r="E94" s="27">
        <v>500000</v>
      </c>
      <c r="F94" s="6" t="s">
        <v>25</v>
      </c>
      <c r="G94" s="6" t="s">
        <v>25</v>
      </c>
      <c r="H94" s="6" t="s">
        <v>25</v>
      </c>
      <c r="I94" s="454"/>
      <c r="J94" s="28"/>
      <c r="K94" s="29"/>
    </row>
    <row r="95" spans="1:11" ht="31.5">
      <c r="A95" s="66"/>
      <c r="B95" s="466"/>
      <c r="C95" s="26"/>
      <c r="D95" s="28" t="s">
        <v>321</v>
      </c>
      <c r="E95" s="6" t="s">
        <v>25</v>
      </c>
      <c r="F95" s="27">
        <v>200000</v>
      </c>
      <c r="G95" s="6" t="s">
        <v>25</v>
      </c>
      <c r="H95" s="6" t="s">
        <v>25</v>
      </c>
      <c r="I95" s="454"/>
      <c r="J95" s="28"/>
      <c r="K95" s="29"/>
    </row>
    <row r="96" spans="1:11" ht="31.5">
      <c r="A96" s="66"/>
      <c r="B96" s="466"/>
      <c r="C96" s="26"/>
      <c r="D96" s="28" t="s">
        <v>322</v>
      </c>
      <c r="E96" s="6" t="s">
        <v>25</v>
      </c>
      <c r="F96" s="27" t="s">
        <v>25</v>
      </c>
      <c r="G96" s="27" t="s">
        <v>25</v>
      </c>
      <c r="H96" s="27">
        <v>250000</v>
      </c>
      <c r="I96" s="454"/>
      <c r="J96" s="28"/>
      <c r="K96" s="29"/>
    </row>
    <row r="97" spans="1:11" ht="31.5">
      <c r="A97" s="66"/>
      <c r="B97" s="466"/>
      <c r="C97" s="26"/>
      <c r="D97" s="28" t="s">
        <v>323</v>
      </c>
      <c r="E97" s="6" t="s">
        <v>25</v>
      </c>
      <c r="F97" s="6" t="s">
        <v>25</v>
      </c>
      <c r="G97" s="27">
        <v>260000</v>
      </c>
      <c r="H97" s="6" t="s">
        <v>25</v>
      </c>
      <c r="I97" s="454"/>
      <c r="J97" s="28"/>
      <c r="K97" s="29"/>
    </row>
    <row r="98" spans="1:11" ht="31.5">
      <c r="A98" s="66"/>
      <c r="B98" s="70"/>
      <c r="C98" s="26"/>
      <c r="D98" s="28" t="s">
        <v>324</v>
      </c>
      <c r="E98" s="6" t="s">
        <v>25</v>
      </c>
      <c r="F98" s="6" t="s">
        <v>25</v>
      </c>
      <c r="G98" s="27" t="s">
        <v>25</v>
      </c>
      <c r="H98" s="27">
        <v>240000</v>
      </c>
      <c r="I98" s="27"/>
      <c r="J98" s="28"/>
      <c r="K98" s="29"/>
    </row>
    <row r="99" spans="1:11" ht="46.5" customHeight="1">
      <c r="A99" s="67"/>
      <c r="B99" s="71"/>
      <c r="C99" s="32"/>
      <c r="D99" s="33" t="s">
        <v>325</v>
      </c>
      <c r="E99" s="6" t="s">
        <v>25</v>
      </c>
      <c r="F99" s="6" t="s">
        <v>25</v>
      </c>
      <c r="G99" s="6" t="s">
        <v>25</v>
      </c>
      <c r="H99" s="68">
        <v>400000</v>
      </c>
      <c r="I99" s="68"/>
      <c r="J99" s="33"/>
      <c r="K99" s="69"/>
    </row>
    <row r="100" spans="1:12" s="10" customFormat="1" ht="19.5" customHeight="1">
      <c r="A100" s="464" t="s">
        <v>20</v>
      </c>
      <c r="B100" s="461" t="s">
        <v>21</v>
      </c>
      <c r="C100" s="461" t="s">
        <v>22</v>
      </c>
      <c r="D100" s="461" t="s">
        <v>10</v>
      </c>
      <c r="E100" s="472" t="s">
        <v>210</v>
      </c>
      <c r="F100" s="473"/>
      <c r="G100" s="473"/>
      <c r="H100" s="474"/>
      <c r="I100" s="16" t="s">
        <v>211</v>
      </c>
      <c r="J100" s="461" t="s">
        <v>8</v>
      </c>
      <c r="K100" s="464" t="s">
        <v>9</v>
      </c>
      <c r="L100" s="9"/>
    </row>
    <row r="101" spans="1:12" s="10" customFormat="1" ht="19.5" customHeight="1">
      <c r="A101" s="462"/>
      <c r="B101" s="462"/>
      <c r="C101" s="462"/>
      <c r="D101" s="462"/>
      <c r="E101" s="18">
        <v>2561</v>
      </c>
      <c r="F101" s="19">
        <v>2562</v>
      </c>
      <c r="G101" s="18">
        <v>2563</v>
      </c>
      <c r="H101" s="20">
        <v>2564</v>
      </c>
      <c r="I101" s="21" t="s">
        <v>212</v>
      </c>
      <c r="J101" s="462"/>
      <c r="K101" s="462"/>
      <c r="L101" s="9"/>
    </row>
    <row r="102" spans="1:12" s="10" customFormat="1" ht="18" customHeight="1">
      <c r="A102" s="463"/>
      <c r="B102" s="463"/>
      <c r="C102" s="463"/>
      <c r="D102" s="463"/>
      <c r="E102" s="23" t="s">
        <v>23</v>
      </c>
      <c r="F102" s="23" t="s">
        <v>23</v>
      </c>
      <c r="G102" s="23" t="s">
        <v>23</v>
      </c>
      <c r="H102" s="23" t="s">
        <v>23</v>
      </c>
      <c r="I102" s="23"/>
      <c r="J102" s="463"/>
      <c r="K102" s="463"/>
      <c r="L102" s="9"/>
    </row>
    <row r="103" spans="1:11" ht="37.5" customHeight="1">
      <c r="A103" s="66" t="s">
        <v>195</v>
      </c>
      <c r="B103" s="70" t="s">
        <v>482</v>
      </c>
      <c r="C103" s="39" t="s">
        <v>64</v>
      </c>
      <c r="D103" s="28" t="s">
        <v>326</v>
      </c>
      <c r="E103" s="27" t="s">
        <v>25</v>
      </c>
      <c r="F103" s="27" t="s">
        <v>25</v>
      </c>
      <c r="G103" s="27">
        <v>250000</v>
      </c>
      <c r="H103" s="27" t="s">
        <v>25</v>
      </c>
      <c r="I103" s="453" t="s">
        <v>245</v>
      </c>
      <c r="J103" s="455" t="s">
        <v>65</v>
      </c>
      <c r="K103" s="65" t="s">
        <v>231</v>
      </c>
    </row>
    <row r="104" spans="1:11" ht="31.5">
      <c r="A104" s="66"/>
      <c r="B104" s="70"/>
      <c r="C104" s="26"/>
      <c r="D104" s="28" t="s">
        <v>327</v>
      </c>
      <c r="E104" s="27" t="s">
        <v>25</v>
      </c>
      <c r="F104" s="27" t="s">
        <v>25</v>
      </c>
      <c r="G104" s="27" t="s">
        <v>25</v>
      </c>
      <c r="H104" s="27">
        <v>40000</v>
      </c>
      <c r="I104" s="454"/>
      <c r="J104" s="456"/>
      <c r="K104" s="43"/>
    </row>
    <row r="105" spans="1:11" ht="31.5">
      <c r="A105" s="66"/>
      <c r="B105" s="70"/>
      <c r="C105" s="28"/>
      <c r="D105" s="28" t="s">
        <v>328</v>
      </c>
      <c r="E105" s="27" t="s">
        <v>25</v>
      </c>
      <c r="F105" s="27" t="s">
        <v>25</v>
      </c>
      <c r="G105" s="27" t="s">
        <v>25</v>
      </c>
      <c r="H105" s="27">
        <v>195000</v>
      </c>
      <c r="I105" s="454"/>
      <c r="J105" s="28"/>
      <c r="K105" s="29"/>
    </row>
    <row r="106" spans="1:11" ht="18.75">
      <c r="A106" s="67"/>
      <c r="B106" s="71"/>
      <c r="C106" s="32"/>
      <c r="D106" s="33" t="s">
        <v>481</v>
      </c>
      <c r="E106" s="68">
        <v>200000</v>
      </c>
      <c r="F106" s="68">
        <v>200000</v>
      </c>
      <c r="G106" s="68">
        <v>200000</v>
      </c>
      <c r="H106" s="68">
        <v>200000</v>
      </c>
      <c r="I106" s="68"/>
      <c r="J106" s="33"/>
      <c r="K106" s="69"/>
    </row>
    <row r="107" spans="1:11" ht="47.25">
      <c r="A107" s="72">
        <v>6</v>
      </c>
      <c r="B107" s="73" t="s">
        <v>217</v>
      </c>
      <c r="C107" s="74" t="s">
        <v>68</v>
      </c>
      <c r="D107" s="1" t="s">
        <v>355</v>
      </c>
      <c r="E107" s="75" t="s">
        <v>25</v>
      </c>
      <c r="F107" s="27" t="s">
        <v>25</v>
      </c>
      <c r="G107" s="75">
        <v>200000</v>
      </c>
      <c r="H107" s="27" t="s">
        <v>25</v>
      </c>
      <c r="I107" s="75"/>
      <c r="J107" s="1" t="s">
        <v>65</v>
      </c>
      <c r="K107" s="76" t="s">
        <v>231</v>
      </c>
    </row>
    <row r="108" spans="1:11" ht="31.5">
      <c r="A108" s="97">
        <v>7</v>
      </c>
      <c r="B108" s="98" t="s">
        <v>330</v>
      </c>
      <c r="C108" s="99" t="s">
        <v>36</v>
      </c>
      <c r="D108" s="99" t="s">
        <v>329</v>
      </c>
      <c r="E108" s="100">
        <v>1600000</v>
      </c>
      <c r="F108" s="100">
        <v>1600000</v>
      </c>
      <c r="G108" s="100">
        <v>1600000</v>
      </c>
      <c r="H108" s="100">
        <v>1600000</v>
      </c>
      <c r="I108" s="485" t="s">
        <v>246</v>
      </c>
      <c r="J108" s="488" t="s">
        <v>37</v>
      </c>
      <c r="K108" s="18" t="s">
        <v>231</v>
      </c>
    </row>
    <row r="109" spans="1:11" ht="31.5">
      <c r="A109" s="479">
        <v>8</v>
      </c>
      <c r="B109" s="481" t="s">
        <v>331</v>
      </c>
      <c r="C109" s="77" t="s">
        <v>36</v>
      </c>
      <c r="D109" s="78" t="s">
        <v>332</v>
      </c>
      <c r="E109" s="79">
        <v>4000000</v>
      </c>
      <c r="F109" s="79">
        <v>4000000</v>
      </c>
      <c r="G109" s="79">
        <v>4000000</v>
      </c>
      <c r="H109" s="79">
        <v>4000000</v>
      </c>
      <c r="I109" s="486"/>
      <c r="J109" s="489"/>
      <c r="K109" s="80"/>
    </row>
    <row r="110" spans="1:11" ht="18.75">
      <c r="A110" s="480"/>
      <c r="B110" s="482"/>
      <c r="C110" s="101"/>
      <c r="D110" s="103" t="s">
        <v>333</v>
      </c>
      <c r="E110" s="102">
        <v>1000000</v>
      </c>
      <c r="F110" s="102">
        <v>1000000</v>
      </c>
      <c r="G110" s="102">
        <v>1000000</v>
      </c>
      <c r="H110" s="102">
        <v>1000000</v>
      </c>
      <c r="I110" s="487"/>
      <c r="J110" s="490"/>
      <c r="K110" s="104"/>
    </row>
    <row r="111" spans="1:11" ht="29.25" customHeight="1">
      <c r="A111" s="483">
        <v>9</v>
      </c>
      <c r="B111" s="465" t="s">
        <v>471</v>
      </c>
      <c r="C111" s="455" t="s">
        <v>61</v>
      </c>
      <c r="D111" s="60" t="s">
        <v>334</v>
      </c>
      <c r="E111" s="5">
        <v>5000</v>
      </c>
      <c r="F111" s="27" t="s">
        <v>25</v>
      </c>
      <c r="G111" s="27" t="s">
        <v>25</v>
      </c>
      <c r="H111" s="27" t="s">
        <v>25</v>
      </c>
      <c r="I111" s="457" t="s">
        <v>247</v>
      </c>
      <c r="J111" s="455" t="s">
        <v>62</v>
      </c>
      <c r="K111" s="475" t="s">
        <v>231</v>
      </c>
    </row>
    <row r="112" spans="1:11" ht="18.75">
      <c r="A112" s="484"/>
      <c r="B112" s="467"/>
      <c r="C112" s="460"/>
      <c r="D112" s="26" t="s">
        <v>356</v>
      </c>
      <c r="E112" s="27" t="s">
        <v>25</v>
      </c>
      <c r="F112" s="6">
        <v>70000</v>
      </c>
      <c r="G112" s="27" t="s">
        <v>25</v>
      </c>
      <c r="H112" s="27" t="s">
        <v>25</v>
      </c>
      <c r="I112" s="458"/>
      <c r="J112" s="460"/>
      <c r="K112" s="476"/>
    </row>
    <row r="113" spans="1:11" ht="37.5" customHeight="1">
      <c r="A113" s="275">
        <v>10</v>
      </c>
      <c r="B113" s="465" t="s">
        <v>343</v>
      </c>
      <c r="C113" s="60" t="s">
        <v>63</v>
      </c>
      <c r="D113" s="39" t="s">
        <v>335</v>
      </c>
      <c r="E113" s="5">
        <v>25000</v>
      </c>
      <c r="F113" s="5"/>
      <c r="G113" s="5"/>
      <c r="H113" s="5"/>
      <c r="I113" s="458"/>
      <c r="J113" s="477" t="s">
        <v>191</v>
      </c>
      <c r="K113" s="65" t="s">
        <v>231</v>
      </c>
    </row>
    <row r="114" spans="1:11" ht="31.5">
      <c r="A114" s="81"/>
      <c r="B114" s="466"/>
      <c r="C114" s="26"/>
      <c r="D114" s="28" t="s">
        <v>351</v>
      </c>
      <c r="E114" s="6">
        <v>400000</v>
      </c>
      <c r="F114" s="6">
        <v>400000</v>
      </c>
      <c r="G114" s="6">
        <v>400000</v>
      </c>
      <c r="H114" s="6">
        <v>400000</v>
      </c>
      <c r="I114" s="458"/>
      <c r="J114" s="478"/>
      <c r="K114" s="29"/>
    </row>
    <row r="115" spans="1:11" ht="31.5">
      <c r="A115" s="81"/>
      <c r="B115" s="70"/>
      <c r="C115" s="26"/>
      <c r="D115" s="28" t="s">
        <v>352</v>
      </c>
      <c r="E115" s="6">
        <v>120000</v>
      </c>
      <c r="F115" s="6">
        <v>120000</v>
      </c>
      <c r="G115" s="6">
        <v>120000</v>
      </c>
      <c r="H115" s="6">
        <v>120000</v>
      </c>
      <c r="I115" s="458"/>
      <c r="J115" s="478"/>
      <c r="K115" s="29"/>
    </row>
    <row r="116" spans="1:11" ht="31.5">
      <c r="A116" s="81"/>
      <c r="B116" s="70"/>
      <c r="C116" s="26"/>
      <c r="D116" s="28" t="s">
        <v>353</v>
      </c>
      <c r="E116" s="6">
        <v>60000</v>
      </c>
      <c r="F116" s="6">
        <v>60000</v>
      </c>
      <c r="G116" s="6">
        <v>60000</v>
      </c>
      <c r="H116" s="6">
        <v>60000</v>
      </c>
      <c r="I116" s="458"/>
      <c r="J116" s="478"/>
      <c r="K116" s="29"/>
    </row>
    <row r="117" spans="1:11" ht="36.75" customHeight="1">
      <c r="A117" s="81"/>
      <c r="B117" s="70"/>
      <c r="C117" s="26"/>
      <c r="D117" s="28" t="s">
        <v>336</v>
      </c>
      <c r="E117" s="6">
        <v>100000</v>
      </c>
      <c r="F117" s="27" t="s">
        <v>25</v>
      </c>
      <c r="G117" s="27" t="s">
        <v>25</v>
      </c>
      <c r="H117" s="27" t="s">
        <v>25</v>
      </c>
      <c r="I117" s="458"/>
      <c r="J117" s="478"/>
      <c r="K117" s="29"/>
    </row>
    <row r="118" spans="1:11" ht="18.75">
      <c r="A118" s="82"/>
      <c r="B118" s="70"/>
      <c r="C118" s="26"/>
      <c r="D118" s="28" t="s">
        <v>218</v>
      </c>
      <c r="E118" s="27" t="s">
        <v>25</v>
      </c>
      <c r="F118" s="6">
        <v>50000</v>
      </c>
      <c r="G118" s="27" t="s">
        <v>25</v>
      </c>
      <c r="H118" s="27" t="s">
        <v>25</v>
      </c>
      <c r="I118" s="458"/>
      <c r="J118" s="478"/>
      <c r="K118" s="29"/>
    </row>
    <row r="119" spans="1:11" ht="31.5">
      <c r="A119" s="82"/>
      <c r="B119" s="70"/>
      <c r="C119" s="82"/>
      <c r="D119" s="28" t="s">
        <v>337</v>
      </c>
      <c r="E119" s="6">
        <v>500000</v>
      </c>
      <c r="F119" s="27" t="s">
        <v>25</v>
      </c>
      <c r="G119" s="27" t="s">
        <v>25</v>
      </c>
      <c r="H119" s="27" t="s">
        <v>25</v>
      </c>
      <c r="I119" s="458"/>
      <c r="J119" s="28"/>
      <c r="K119" s="29"/>
    </row>
    <row r="120" spans="1:11" ht="31.5">
      <c r="A120" s="58"/>
      <c r="B120" s="71"/>
      <c r="C120" s="279"/>
      <c r="D120" s="33" t="s">
        <v>338</v>
      </c>
      <c r="E120" s="34">
        <v>240000</v>
      </c>
      <c r="F120" s="34">
        <v>240000</v>
      </c>
      <c r="G120" s="34">
        <v>240000</v>
      </c>
      <c r="H120" s="34">
        <v>240000</v>
      </c>
      <c r="I120" s="459"/>
      <c r="J120" s="33"/>
      <c r="K120" s="69"/>
    </row>
    <row r="121" spans="1:12" s="10" customFormat="1" ht="19.5" customHeight="1">
      <c r="A121" s="464" t="s">
        <v>20</v>
      </c>
      <c r="B121" s="461" t="s">
        <v>21</v>
      </c>
      <c r="C121" s="461" t="s">
        <v>22</v>
      </c>
      <c r="D121" s="461" t="s">
        <v>10</v>
      </c>
      <c r="E121" s="472" t="s">
        <v>210</v>
      </c>
      <c r="F121" s="473"/>
      <c r="G121" s="473"/>
      <c r="H121" s="474"/>
      <c r="I121" s="16" t="s">
        <v>211</v>
      </c>
      <c r="J121" s="461" t="s">
        <v>8</v>
      </c>
      <c r="K121" s="464" t="s">
        <v>9</v>
      </c>
      <c r="L121" s="9"/>
    </row>
    <row r="122" spans="1:12" s="10" customFormat="1" ht="19.5" customHeight="1">
      <c r="A122" s="462"/>
      <c r="B122" s="462"/>
      <c r="C122" s="462"/>
      <c r="D122" s="462"/>
      <c r="E122" s="18">
        <v>2561</v>
      </c>
      <c r="F122" s="19">
        <v>2562</v>
      </c>
      <c r="G122" s="18">
        <v>2563</v>
      </c>
      <c r="H122" s="20">
        <v>2564</v>
      </c>
      <c r="I122" s="21" t="s">
        <v>212</v>
      </c>
      <c r="J122" s="462"/>
      <c r="K122" s="462"/>
      <c r="L122" s="9"/>
    </row>
    <row r="123" spans="1:12" s="10" customFormat="1" ht="18" customHeight="1">
      <c r="A123" s="463"/>
      <c r="B123" s="463"/>
      <c r="C123" s="463"/>
      <c r="D123" s="463"/>
      <c r="E123" s="23" t="s">
        <v>23</v>
      </c>
      <c r="F123" s="23" t="s">
        <v>23</v>
      </c>
      <c r="G123" s="23" t="s">
        <v>23</v>
      </c>
      <c r="H123" s="23" t="s">
        <v>23</v>
      </c>
      <c r="I123" s="23"/>
      <c r="J123" s="463"/>
      <c r="K123" s="463"/>
      <c r="L123" s="9"/>
    </row>
    <row r="124" spans="1:11" ht="31.5" customHeight="1">
      <c r="A124" s="113" t="s">
        <v>195</v>
      </c>
      <c r="B124" s="70" t="s">
        <v>483</v>
      </c>
      <c r="C124" s="60" t="s">
        <v>63</v>
      </c>
      <c r="D124" s="26" t="s">
        <v>339</v>
      </c>
      <c r="E124" s="27" t="s">
        <v>25</v>
      </c>
      <c r="F124" s="6">
        <v>500000</v>
      </c>
      <c r="G124" s="27" t="s">
        <v>25</v>
      </c>
      <c r="H124" s="27" t="s">
        <v>25</v>
      </c>
      <c r="I124" s="469" t="s">
        <v>247</v>
      </c>
      <c r="J124" s="28" t="s">
        <v>191</v>
      </c>
      <c r="K124" s="29" t="s">
        <v>231</v>
      </c>
    </row>
    <row r="125" spans="1:11" ht="31.5">
      <c r="A125" s="85"/>
      <c r="B125" s="70"/>
      <c r="C125" s="86"/>
      <c r="D125" s="26" t="s">
        <v>340</v>
      </c>
      <c r="E125" s="27">
        <v>120000</v>
      </c>
      <c r="F125" s="27">
        <v>120000</v>
      </c>
      <c r="G125" s="27">
        <v>120000</v>
      </c>
      <c r="H125" s="27">
        <v>120000</v>
      </c>
      <c r="I125" s="470"/>
      <c r="J125" s="89"/>
      <c r="K125" s="90"/>
    </row>
    <row r="126" spans="1:11" ht="31.5">
      <c r="A126" s="85"/>
      <c r="B126" s="70"/>
      <c r="C126" s="86"/>
      <c r="D126" s="26" t="s">
        <v>341</v>
      </c>
      <c r="E126" s="27">
        <v>120000</v>
      </c>
      <c r="F126" s="27">
        <v>120000</v>
      </c>
      <c r="G126" s="27">
        <v>120000</v>
      </c>
      <c r="H126" s="27">
        <v>120000</v>
      </c>
      <c r="I126" s="470"/>
      <c r="J126" s="89"/>
      <c r="K126" s="90"/>
    </row>
    <row r="127" spans="1:11" ht="31.5">
      <c r="A127" s="85"/>
      <c r="B127" s="70"/>
      <c r="C127" s="86"/>
      <c r="D127" s="28" t="s">
        <v>342</v>
      </c>
      <c r="E127" s="27">
        <v>30000</v>
      </c>
      <c r="F127" s="27" t="s">
        <v>25</v>
      </c>
      <c r="G127" s="27" t="s">
        <v>25</v>
      </c>
      <c r="H127" s="27" t="s">
        <v>25</v>
      </c>
      <c r="I127" s="470"/>
      <c r="J127" s="89"/>
      <c r="K127" s="90"/>
    </row>
    <row r="128" spans="1:11" ht="31.5">
      <c r="A128" s="114"/>
      <c r="B128" s="109"/>
      <c r="C128" s="115"/>
      <c r="D128" s="32" t="s">
        <v>473</v>
      </c>
      <c r="E128" s="68">
        <v>1000000</v>
      </c>
      <c r="F128" s="68">
        <v>1000000</v>
      </c>
      <c r="G128" s="68">
        <v>1000000</v>
      </c>
      <c r="H128" s="68">
        <v>1000000</v>
      </c>
      <c r="I128" s="471"/>
      <c r="J128" s="116"/>
      <c r="K128" s="117"/>
    </row>
    <row r="129" spans="1:11" ht="47.25">
      <c r="A129" s="66">
        <v>11</v>
      </c>
      <c r="B129" s="468" t="s">
        <v>472</v>
      </c>
      <c r="C129" s="91" t="s">
        <v>67</v>
      </c>
      <c r="D129" s="91" t="s">
        <v>230</v>
      </c>
      <c r="E129" s="6">
        <v>100000</v>
      </c>
      <c r="F129" s="27" t="s">
        <v>25</v>
      </c>
      <c r="G129" s="27" t="s">
        <v>25</v>
      </c>
      <c r="H129" s="27" t="s">
        <v>25</v>
      </c>
      <c r="I129" s="454" t="s">
        <v>692</v>
      </c>
      <c r="J129" s="2" t="s">
        <v>196</v>
      </c>
      <c r="K129" s="29" t="s">
        <v>231</v>
      </c>
    </row>
    <row r="130" spans="1:11" ht="31.5">
      <c r="A130" s="66"/>
      <c r="B130" s="468"/>
      <c r="C130" s="91"/>
      <c r="D130" s="91" t="s">
        <v>354</v>
      </c>
      <c r="E130" s="6">
        <v>500000</v>
      </c>
      <c r="F130" s="27" t="s">
        <v>25</v>
      </c>
      <c r="G130" s="27" t="s">
        <v>25</v>
      </c>
      <c r="H130" s="27" t="s">
        <v>25</v>
      </c>
      <c r="I130" s="454"/>
      <c r="J130" s="2"/>
      <c r="K130" s="29"/>
    </row>
    <row r="131" spans="1:11" ht="31.5">
      <c r="A131" s="66"/>
      <c r="B131" s="468"/>
      <c r="C131" s="91"/>
      <c r="D131" s="91" t="s">
        <v>474</v>
      </c>
      <c r="E131" s="6">
        <v>100000</v>
      </c>
      <c r="F131" s="27" t="s">
        <v>25</v>
      </c>
      <c r="G131" s="27" t="s">
        <v>25</v>
      </c>
      <c r="H131" s="27" t="s">
        <v>25</v>
      </c>
      <c r="I131" s="454"/>
      <c r="J131" s="2"/>
      <c r="K131" s="29"/>
    </row>
    <row r="132" spans="1:11" ht="31.5">
      <c r="A132" s="55"/>
      <c r="B132" s="468"/>
      <c r="C132" s="82"/>
      <c r="D132" s="91" t="s">
        <v>357</v>
      </c>
      <c r="E132" s="6">
        <v>100000</v>
      </c>
      <c r="F132" s="27" t="s">
        <v>25</v>
      </c>
      <c r="G132" s="27" t="s">
        <v>25</v>
      </c>
      <c r="H132" s="27" t="s">
        <v>25</v>
      </c>
      <c r="I132" s="454"/>
      <c r="J132" s="17"/>
      <c r="K132" s="62"/>
    </row>
    <row r="133" spans="1:11" ht="31.5">
      <c r="A133" s="55"/>
      <c r="B133" s="468"/>
      <c r="C133" s="82"/>
      <c r="D133" s="91" t="s">
        <v>358</v>
      </c>
      <c r="E133" s="27" t="s">
        <v>25</v>
      </c>
      <c r="F133" s="27" t="s">
        <v>25</v>
      </c>
      <c r="G133" s="27" t="s">
        <v>25</v>
      </c>
      <c r="H133" s="88">
        <v>500000</v>
      </c>
      <c r="I133" s="6"/>
      <c r="J133" s="17"/>
      <c r="K133" s="62"/>
    </row>
    <row r="134" spans="1:11" ht="18.75">
      <c r="A134" s="55"/>
      <c r="B134" s="468"/>
      <c r="C134" s="82"/>
      <c r="D134" s="91" t="s">
        <v>219</v>
      </c>
      <c r="E134" s="6" t="s">
        <v>25</v>
      </c>
      <c r="F134" s="6">
        <v>200000</v>
      </c>
      <c r="G134" s="27" t="s">
        <v>25</v>
      </c>
      <c r="H134" s="27" t="s">
        <v>25</v>
      </c>
      <c r="I134" s="88"/>
      <c r="J134" s="17"/>
      <c r="K134" s="62"/>
    </row>
    <row r="135" spans="1:11" ht="31.5">
      <c r="A135" s="55"/>
      <c r="B135" s="468"/>
      <c r="C135" s="82"/>
      <c r="D135" s="91" t="s">
        <v>359</v>
      </c>
      <c r="E135" s="6">
        <v>200000</v>
      </c>
      <c r="F135" s="6" t="s">
        <v>25</v>
      </c>
      <c r="G135" s="27" t="s">
        <v>25</v>
      </c>
      <c r="H135" s="27" t="s">
        <v>25</v>
      </c>
      <c r="I135" s="88"/>
      <c r="J135" s="17"/>
      <c r="K135" s="62"/>
    </row>
    <row r="136" spans="1:12" ht="31.5">
      <c r="A136" s="55"/>
      <c r="B136" s="468"/>
      <c r="C136" s="82"/>
      <c r="D136" s="91" t="s">
        <v>361</v>
      </c>
      <c r="E136" s="27" t="s">
        <v>25</v>
      </c>
      <c r="F136" s="6" t="s">
        <v>25</v>
      </c>
      <c r="G136" s="6">
        <v>300000</v>
      </c>
      <c r="H136" s="27" t="s">
        <v>25</v>
      </c>
      <c r="I136" s="6"/>
      <c r="J136" s="17"/>
      <c r="K136" s="62"/>
      <c r="L136" s="108"/>
    </row>
    <row r="137" spans="1:11" ht="31.5">
      <c r="A137" s="55"/>
      <c r="B137" s="468"/>
      <c r="C137" s="82"/>
      <c r="D137" s="91" t="s">
        <v>362</v>
      </c>
      <c r="E137" s="27" t="s">
        <v>25</v>
      </c>
      <c r="F137" s="27">
        <v>200000</v>
      </c>
      <c r="G137" s="27" t="s">
        <v>25</v>
      </c>
      <c r="H137" s="27" t="s">
        <v>25</v>
      </c>
      <c r="I137" s="27"/>
      <c r="J137" s="17"/>
      <c r="K137" s="62"/>
    </row>
    <row r="138" spans="1:11" ht="18.75">
      <c r="A138" s="55" t="s">
        <v>201</v>
      </c>
      <c r="B138" s="468"/>
      <c r="C138" s="82"/>
      <c r="D138" s="2" t="s">
        <v>360</v>
      </c>
      <c r="E138" s="83">
        <v>100000</v>
      </c>
      <c r="F138" s="83">
        <v>100000</v>
      </c>
      <c r="G138" s="83">
        <v>100000</v>
      </c>
      <c r="H138" s="83">
        <v>100000</v>
      </c>
      <c r="I138" s="27"/>
      <c r="J138" s="17"/>
      <c r="K138" s="62"/>
    </row>
    <row r="139" spans="1:11" ht="18.75">
      <c r="A139" s="121"/>
      <c r="B139" s="122"/>
      <c r="C139" s="121"/>
      <c r="D139" s="122"/>
      <c r="E139" s="123"/>
      <c r="F139" s="123"/>
      <c r="G139" s="123"/>
      <c r="H139" s="123"/>
      <c r="I139" s="124"/>
      <c r="J139" s="125"/>
      <c r="K139" s="125"/>
    </row>
    <row r="140" spans="1:11" ht="18.75">
      <c r="A140" s="84"/>
      <c r="B140" s="119"/>
      <c r="C140" s="84"/>
      <c r="D140" s="119"/>
      <c r="E140" s="118"/>
      <c r="F140" s="118"/>
      <c r="G140" s="118"/>
      <c r="H140" s="118"/>
      <c r="I140" s="45"/>
      <c r="J140" s="120"/>
      <c r="K140" s="120"/>
    </row>
    <row r="141" spans="1:11" ht="18.75">
      <c r="A141" s="84"/>
      <c r="B141" s="119"/>
      <c r="C141" s="84"/>
      <c r="D141" s="119"/>
      <c r="E141" s="118"/>
      <c r="F141" s="118"/>
      <c r="G141" s="118"/>
      <c r="H141" s="118"/>
      <c r="I141" s="45"/>
      <c r="J141" s="120"/>
      <c r="K141" s="120"/>
    </row>
    <row r="142" spans="1:11" ht="18.75">
      <c r="A142" s="84"/>
      <c r="B142" s="119"/>
      <c r="C142" s="84"/>
      <c r="D142" s="119"/>
      <c r="E142" s="118"/>
      <c r="F142" s="118"/>
      <c r="G142" s="118"/>
      <c r="H142" s="118"/>
      <c r="I142" s="45"/>
      <c r="J142" s="120"/>
      <c r="K142" s="120"/>
    </row>
    <row r="143" spans="1:11" ht="18.75" customHeight="1">
      <c r="A143" s="464" t="s">
        <v>20</v>
      </c>
      <c r="B143" s="461" t="s">
        <v>21</v>
      </c>
      <c r="C143" s="461" t="s">
        <v>22</v>
      </c>
      <c r="D143" s="461" t="s">
        <v>10</v>
      </c>
      <c r="E143" s="472" t="s">
        <v>210</v>
      </c>
      <c r="F143" s="473"/>
      <c r="G143" s="473"/>
      <c r="H143" s="474"/>
      <c r="I143" s="16" t="s">
        <v>211</v>
      </c>
      <c r="J143" s="461" t="s">
        <v>8</v>
      </c>
      <c r="K143" s="464" t="s">
        <v>9</v>
      </c>
    </row>
    <row r="144" spans="1:11" ht="18.75">
      <c r="A144" s="462"/>
      <c r="B144" s="462"/>
      <c r="C144" s="462"/>
      <c r="D144" s="462"/>
      <c r="E144" s="18">
        <v>2561</v>
      </c>
      <c r="F144" s="19">
        <v>2562</v>
      </c>
      <c r="G144" s="18">
        <v>2563</v>
      </c>
      <c r="H144" s="20">
        <v>2564</v>
      </c>
      <c r="I144" s="21" t="s">
        <v>212</v>
      </c>
      <c r="J144" s="462"/>
      <c r="K144" s="462"/>
    </row>
    <row r="145" spans="1:11" ht="18.75">
      <c r="A145" s="463"/>
      <c r="B145" s="463"/>
      <c r="C145" s="463"/>
      <c r="D145" s="463"/>
      <c r="E145" s="23" t="s">
        <v>23</v>
      </c>
      <c r="F145" s="23" t="s">
        <v>23</v>
      </c>
      <c r="G145" s="23" t="s">
        <v>23</v>
      </c>
      <c r="H145" s="23" t="s">
        <v>23</v>
      </c>
      <c r="I145" s="23"/>
      <c r="J145" s="463"/>
      <c r="K145" s="463"/>
    </row>
    <row r="146" spans="1:11" ht="35.25" customHeight="1">
      <c r="A146" s="110">
        <v>12</v>
      </c>
      <c r="B146" s="465" t="s">
        <v>475</v>
      </c>
      <c r="C146" s="60" t="s">
        <v>66</v>
      </c>
      <c r="D146" s="39" t="s">
        <v>363</v>
      </c>
      <c r="E146" s="61">
        <v>500000</v>
      </c>
      <c r="F146" s="27" t="s">
        <v>25</v>
      </c>
      <c r="G146" s="27" t="s">
        <v>25</v>
      </c>
      <c r="H146" s="27" t="s">
        <v>25</v>
      </c>
      <c r="I146" s="453" t="s">
        <v>693</v>
      </c>
      <c r="J146" s="455" t="s">
        <v>199</v>
      </c>
      <c r="K146" s="40" t="s">
        <v>231</v>
      </c>
    </row>
    <row r="147" spans="1:11" ht="18.75">
      <c r="A147" s="89"/>
      <c r="B147" s="466"/>
      <c r="C147" s="86"/>
      <c r="D147" s="28" t="s">
        <v>364</v>
      </c>
      <c r="E147" s="27" t="s">
        <v>25</v>
      </c>
      <c r="F147" s="27" t="s">
        <v>25</v>
      </c>
      <c r="G147" s="27" t="s">
        <v>25</v>
      </c>
      <c r="H147" s="27">
        <v>500000</v>
      </c>
      <c r="I147" s="454"/>
      <c r="J147" s="456"/>
      <c r="K147" s="89"/>
    </row>
    <row r="148" spans="1:11" ht="31.5">
      <c r="A148" s="89"/>
      <c r="B148" s="466"/>
      <c r="C148" s="86"/>
      <c r="D148" s="28" t="s">
        <v>365</v>
      </c>
      <c r="E148" s="6">
        <v>510000</v>
      </c>
      <c r="F148" s="27" t="s">
        <v>25</v>
      </c>
      <c r="G148" s="27" t="s">
        <v>25</v>
      </c>
      <c r="H148" s="27" t="s">
        <v>25</v>
      </c>
      <c r="I148" s="454"/>
      <c r="J148" s="456"/>
      <c r="K148" s="89"/>
    </row>
    <row r="149" spans="1:11" ht="31.5">
      <c r="A149" s="24"/>
      <c r="B149" s="466"/>
      <c r="C149" s="26"/>
      <c r="D149" s="28" t="s">
        <v>366</v>
      </c>
      <c r="E149" s="27" t="s">
        <v>25</v>
      </c>
      <c r="F149" s="27" t="s">
        <v>25</v>
      </c>
      <c r="G149" s="27">
        <v>500000</v>
      </c>
      <c r="H149" s="27" t="s">
        <v>25</v>
      </c>
      <c r="I149" s="454"/>
      <c r="J149" s="456"/>
      <c r="K149" s="43"/>
    </row>
    <row r="150" spans="1:11" ht="31.5">
      <c r="A150" s="24"/>
      <c r="B150" s="466"/>
      <c r="C150" s="26"/>
      <c r="D150" s="28" t="s">
        <v>367</v>
      </c>
      <c r="E150" s="27" t="s">
        <v>25</v>
      </c>
      <c r="F150" s="27" t="s">
        <v>25</v>
      </c>
      <c r="G150" s="27">
        <v>300000</v>
      </c>
      <c r="H150" s="27" t="s">
        <v>25</v>
      </c>
      <c r="I150" s="27"/>
      <c r="J150" s="28"/>
      <c r="K150" s="43"/>
    </row>
    <row r="151" spans="1:11" ht="31.5">
      <c r="A151" s="24"/>
      <c r="B151" s="466"/>
      <c r="C151" s="26"/>
      <c r="D151" s="28" t="s">
        <v>368</v>
      </c>
      <c r="E151" s="6">
        <v>500000</v>
      </c>
      <c r="F151" s="27" t="s">
        <v>25</v>
      </c>
      <c r="G151" s="27" t="s">
        <v>25</v>
      </c>
      <c r="H151" s="27" t="s">
        <v>25</v>
      </c>
      <c r="I151" s="27"/>
      <c r="J151" s="28"/>
      <c r="K151" s="43"/>
    </row>
    <row r="152" spans="1:11" ht="31.5">
      <c r="A152" s="24" t="s">
        <v>201</v>
      </c>
      <c r="B152" s="466"/>
      <c r="C152" s="26"/>
      <c r="D152" s="28" t="s">
        <v>369</v>
      </c>
      <c r="E152" s="6">
        <v>250000</v>
      </c>
      <c r="F152" s="27">
        <v>500000</v>
      </c>
      <c r="G152" s="27" t="s">
        <v>25</v>
      </c>
      <c r="H152" s="27" t="s">
        <v>25</v>
      </c>
      <c r="I152" s="27"/>
      <c r="J152" s="28"/>
      <c r="K152" s="43"/>
    </row>
    <row r="153" spans="1:11" ht="31.5">
      <c r="A153" s="24"/>
      <c r="B153" s="466"/>
      <c r="C153" s="26"/>
      <c r="D153" s="28" t="s">
        <v>370</v>
      </c>
      <c r="E153" s="6">
        <v>50000</v>
      </c>
      <c r="F153" s="27" t="s">
        <v>25</v>
      </c>
      <c r="G153" s="27" t="s">
        <v>25</v>
      </c>
      <c r="H153" s="27" t="s">
        <v>25</v>
      </c>
      <c r="I153" s="27"/>
      <c r="J153" s="28"/>
      <c r="K153" s="43"/>
    </row>
    <row r="154" spans="1:11" ht="31.5">
      <c r="A154" s="24"/>
      <c r="B154" s="466"/>
      <c r="C154" s="26"/>
      <c r="D154" s="28" t="s">
        <v>371</v>
      </c>
      <c r="E154" s="27" t="s">
        <v>25</v>
      </c>
      <c r="F154" s="27">
        <v>500000</v>
      </c>
      <c r="G154" s="27" t="s">
        <v>25</v>
      </c>
      <c r="H154" s="27" t="s">
        <v>25</v>
      </c>
      <c r="I154" s="27"/>
      <c r="J154" s="28"/>
      <c r="K154" s="43"/>
    </row>
    <row r="155" spans="1:11" ht="18.75">
      <c r="A155" s="24"/>
      <c r="B155" s="466"/>
      <c r="C155" s="26"/>
      <c r="D155" s="28" t="s">
        <v>455</v>
      </c>
      <c r="E155" s="6">
        <v>200000</v>
      </c>
      <c r="F155" s="6">
        <v>200000</v>
      </c>
      <c r="G155" s="6">
        <v>200000</v>
      </c>
      <c r="H155" s="6">
        <v>200000</v>
      </c>
      <c r="I155" s="27"/>
      <c r="J155" s="28"/>
      <c r="K155" s="43"/>
    </row>
    <row r="156" spans="1:11" ht="18.75">
      <c r="A156" s="24"/>
      <c r="B156" s="466"/>
      <c r="C156" s="26"/>
      <c r="D156" s="28" t="s">
        <v>456</v>
      </c>
      <c r="E156" s="6">
        <v>300000</v>
      </c>
      <c r="F156" s="6">
        <v>300000</v>
      </c>
      <c r="G156" s="6">
        <v>300000</v>
      </c>
      <c r="H156" s="6">
        <v>300000</v>
      </c>
      <c r="I156" s="27"/>
      <c r="J156" s="28"/>
      <c r="K156" s="43"/>
    </row>
    <row r="157" spans="1:11" ht="18.75">
      <c r="A157" s="24"/>
      <c r="B157" s="466"/>
      <c r="C157" s="26"/>
      <c r="D157" s="28" t="s">
        <v>476</v>
      </c>
      <c r="E157" s="6">
        <v>1000000</v>
      </c>
      <c r="F157" s="6">
        <v>1000000</v>
      </c>
      <c r="G157" s="6">
        <v>1000000</v>
      </c>
      <c r="H157" s="6">
        <v>1000000</v>
      </c>
      <c r="I157" s="27"/>
      <c r="J157" s="28"/>
      <c r="K157" s="43"/>
    </row>
    <row r="158" spans="1:11" ht="31.5">
      <c r="A158" s="111"/>
      <c r="B158" s="467"/>
      <c r="C158" s="32"/>
      <c r="D158" s="33" t="s">
        <v>437</v>
      </c>
      <c r="E158" s="27" t="s">
        <v>25</v>
      </c>
      <c r="F158" s="34">
        <v>300000</v>
      </c>
      <c r="G158" s="27" t="s">
        <v>25</v>
      </c>
      <c r="H158" s="27" t="s">
        <v>25</v>
      </c>
      <c r="I158" s="68"/>
      <c r="J158" s="33"/>
      <c r="K158" s="35"/>
    </row>
    <row r="159" spans="1:12" s="251" customFormat="1" ht="18.75">
      <c r="A159" s="247" t="s">
        <v>15</v>
      </c>
      <c r="B159" s="248" t="s">
        <v>681</v>
      </c>
      <c r="C159" s="249" t="s">
        <v>25</v>
      </c>
      <c r="D159" s="249" t="s">
        <v>25</v>
      </c>
      <c r="E159" s="252">
        <v>23489800</v>
      </c>
      <c r="F159" s="252">
        <v>21057500</v>
      </c>
      <c r="G159" s="252">
        <v>25109450</v>
      </c>
      <c r="H159" s="252">
        <v>26022000</v>
      </c>
      <c r="I159" s="249" t="s">
        <v>25</v>
      </c>
      <c r="J159" s="249" t="s">
        <v>25</v>
      </c>
      <c r="K159" s="249" t="s">
        <v>25</v>
      </c>
      <c r="L159" s="250"/>
    </row>
    <row r="160" spans="1:11" ht="18.75">
      <c r="A160" s="92"/>
      <c r="B160" s="93"/>
      <c r="C160" s="94"/>
      <c r="D160" s="94"/>
      <c r="E160" s="92"/>
      <c r="F160" s="92"/>
      <c r="G160" s="92"/>
      <c r="H160" s="92"/>
      <c r="I160" s="92"/>
      <c r="J160" s="94"/>
      <c r="K160" s="92"/>
    </row>
    <row r="161" spans="1:11" ht="18.75">
      <c r="A161" s="92"/>
      <c r="B161" s="93"/>
      <c r="C161" s="94"/>
      <c r="D161" s="126"/>
      <c r="E161" s="92"/>
      <c r="F161" s="92"/>
      <c r="G161" s="92"/>
      <c r="H161" s="92"/>
      <c r="I161" s="92"/>
      <c r="J161" s="94"/>
      <c r="K161" s="92"/>
    </row>
    <row r="162" spans="1:11" ht="18.75">
      <c r="A162" s="92"/>
      <c r="B162" s="93"/>
      <c r="C162" s="94"/>
      <c r="D162" s="94"/>
      <c r="E162" s="92"/>
      <c r="F162" s="127"/>
      <c r="G162" s="92"/>
      <c r="H162" s="92"/>
      <c r="I162" s="92"/>
      <c r="J162" s="94"/>
      <c r="K162" s="92"/>
    </row>
    <row r="163" spans="1:11" ht="18.75">
      <c r="A163" s="92"/>
      <c r="B163" s="93"/>
      <c r="C163" s="94"/>
      <c r="D163" s="94"/>
      <c r="E163" s="92"/>
      <c r="F163" s="92"/>
      <c r="G163" s="92"/>
      <c r="H163" s="92"/>
      <c r="I163" s="92"/>
      <c r="J163" s="94"/>
      <c r="K163" s="92"/>
    </row>
    <row r="164" spans="1:11" ht="18.75">
      <c r="A164" s="92"/>
      <c r="B164" s="93"/>
      <c r="C164" s="94"/>
      <c r="D164" s="94"/>
      <c r="E164" s="92"/>
      <c r="F164" s="92"/>
      <c r="G164" s="92"/>
      <c r="H164" s="92"/>
      <c r="I164" s="92"/>
      <c r="J164" s="94"/>
      <c r="K164" s="92"/>
    </row>
    <row r="165" spans="1:11" ht="18.75">
      <c r="A165" s="92"/>
      <c r="B165" s="93"/>
      <c r="C165" s="94"/>
      <c r="D165" s="94"/>
      <c r="E165" s="92"/>
      <c r="F165" s="92"/>
      <c r="G165" s="92"/>
      <c r="H165" s="92"/>
      <c r="I165" s="92"/>
      <c r="J165" s="94"/>
      <c r="K165" s="92"/>
    </row>
    <row r="166" spans="1:11" ht="18.75">
      <c r="A166" s="92"/>
      <c r="B166" s="93"/>
      <c r="C166" s="94"/>
      <c r="D166" s="94"/>
      <c r="E166" s="92"/>
      <c r="F166" s="92"/>
      <c r="G166" s="92"/>
      <c r="H166" s="92"/>
      <c r="I166" s="92"/>
      <c r="J166" s="94"/>
      <c r="K166" s="92"/>
    </row>
    <row r="167" spans="1:11" ht="18.75">
      <c r="A167" s="92"/>
      <c r="B167" s="93"/>
      <c r="C167" s="94"/>
      <c r="D167" s="94"/>
      <c r="E167" s="92"/>
      <c r="F167" s="92"/>
      <c r="G167" s="92"/>
      <c r="H167" s="92"/>
      <c r="I167" s="92"/>
      <c r="J167" s="94"/>
      <c r="K167" s="92"/>
    </row>
    <row r="168" spans="1:11" ht="18.75">
      <c r="A168" s="92"/>
      <c r="B168" s="93"/>
      <c r="C168" s="94"/>
      <c r="D168" s="94"/>
      <c r="E168" s="92"/>
      <c r="F168" s="92"/>
      <c r="G168" s="92"/>
      <c r="H168" s="92"/>
      <c r="I168" s="92"/>
      <c r="J168" s="94"/>
      <c r="K168" s="92"/>
    </row>
    <row r="169" spans="1:11" ht="18.75">
      <c r="A169" s="92"/>
      <c r="B169" s="93"/>
      <c r="C169" s="94"/>
      <c r="D169" s="94"/>
      <c r="E169" s="92"/>
      <c r="F169" s="92"/>
      <c r="G169" s="92"/>
      <c r="H169" s="92"/>
      <c r="I169" s="92"/>
      <c r="J169" s="94"/>
      <c r="K169" s="92"/>
    </row>
    <row r="170" spans="1:11" ht="18.75">
      <c r="A170" s="92"/>
      <c r="B170" s="93"/>
      <c r="C170" s="94"/>
      <c r="D170" s="94"/>
      <c r="E170" s="92"/>
      <c r="F170" s="92"/>
      <c r="G170" s="92"/>
      <c r="H170" s="92"/>
      <c r="I170" s="92"/>
      <c r="J170" s="94"/>
      <c r="K170" s="92"/>
    </row>
    <row r="171" spans="1:11" ht="18.75">
      <c r="A171" s="92"/>
      <c r="B171" s="93"/>
      <c r="C171" s="94"/>
      <c r="D171" s="94"/>
      <c r="E171" s="92"/>
      <c r="F171" s="92"/>
      <c r="G171" s="92"/>
      <c r="H171" s="92"/>
      <c r="I171" s="92"/>
      <c r="J171" s="94"/>
      <c r="K171" s="92"/>
    </row>
    <row r="172" spans="1:11" ht="18.75">
      <c r="A172" s="92"/>
      <c r="B172" s="93"/>
      <c r="C172" s="94"/>
      <c r="D172" s="94"/>
      <c r="E172" s="92"/>
      <c r="F172" s="92"/>
      <c r="G172" s="92"/>
      <c r="H172" s="92"/>
      <c r="I172" s="92"/>
      <c r="J172" s="94"/>
      <c r="K172" s="92"/>
    </row>
    <row r="173" spans="1:11" ht="18.75">
      <c r="A173" s="92"/>
      <c r="B173" s="93"/>
      <c r="C173" s="94"/>
      <c r="D173" s="94"/>
      <c r="E173" s="92"/>
      <c r="F173" s="92"/>
      <c r="G173" s="92"/>
      <c r="H173" s="92"/>
      <c r="I173" s="92"/>
      <c r="J173" s="94"/>
      <c r="K173" s="92"/>
    </row>
  </sheetData>
  <sheetProtection/>
  <mergeCells count="114">
    <mergeCell ref="J1:K1"/>
    <mergeCell ref="A2:K2"/>
    <mergeCell ref="A3:K3"/>
    <mergeCell ref="A4:K4"/>
    <mergeCell ref="A5:K5"/>
    <mergeCell ref="A6:J6"/>
    <mergeCell ref="A7:J7"/>
    <mergeCell ref="A10:A12"/>
    <mergeCell ref="B10:B12"/>
    <mergeCell ref="C10:C12"/>
    <mergeCell ref="D10:D12"/>
    <mergeCell ref="E10:H10"/>
    <mergeCell ref="J10:J12"/>
    <mergeCell ref="K10:K12"/>
    <mergeCell ref="B13:B15"/>
    <mergeCell ref="I13:I15"/>
    <mergeCell ref="J13:J15"/>
    <mergeCell ref="L17:L22"/>
    <mergeCell ref="B18:B21"/>
    <mergeCell ref="C18:C19"/>
    <mergeCell ref="I18:I22"/>
    <mergeCell ref="J18:J19"/>
    <mergeCell ref="A25:A27"/>
    <mergeCell ref="B25:B27"/>
    <mergeCell ref="C25:C27"/>
    <mergeCell ref="D25:D27"/>
    <mergeCell ref="E25:H25"/>
    <mergeCell ref="J25:J27"/>
    <mergeCell ref="K25:K27"/>
    <mergeCell ref="C28:C29"/>
    <mergeCell ref="C39:C42"/>
    <mergeCell ref="C43:C44"/>
    <mergeCell ref="A45:A47"/>
    <mergeCell ref="B45:B47"/>
    <mergeCell ref="C45:C47"/>
    <mergeCell ref="D45:D47"/>
    <mergeCell ref="E45:H45"/>
    <mergeCell ref="J45:J47"/>
    <mergeCell ref="K45:K47"/>
    <mergeCell ref="C48:C51"/>
    <mergeCell ref="J51:J53"/>
    <mergeCell ref="C55:C58"/>
    <mergeCell ref="I55:I60"/>
    <mergeCell ref="J55:J60"/>
    <mergeCell ref="A82:A84"/>
    <mergeCell ref="B82:B84"/>
    <mergeCell ref="C82:C84"/>
    <mergeCell ref="D82:D84"/>
    <mergeCell ref="E82:H82"/>
    <mergeCell ref="A64:A66"/>
    <mergeCell ref="B64:B66"/>
    <mergeCell ref="C64:C66"/>
    <mergeCell ref="D64:D66"/>
    <mergeCell ref="E64:H64"/>
    <mergeCell ref="K82:K84"/>
    <mergeCell ref="B88:B91"/>
    <mergeCell ref="I88:I91"/>
    <mergeCell ref="B92:B94"/>
    <mergeCell ref="I92:I94"/>
    <mergeCell ref="K64:K66"/>
    <mergeCell ref="C67:C70"/>
    <mergeCell ref="B73:B81"/>
    <mergeCell ref="I73:I79"/>
    <mergeCell ref="J73:J79"/>
    <mergeCell ref="K100:K102"/>
    <mergeCell ref="I103:I105"/>
    <mergeCell ref="J103:J104"/>
    <mergeCell ref="I108:I110"/>
    <mergeCell ref="J108:J110"/>
    <mergeCell ref="B95:B97"/>
    <mergeCell ref="I95:I97"/>
    <mergeCell ref="B100:B102"/>
    <mergeCell ref="C100:C102"/>
    <mergeCell ref="D100:D102"/>
    <mergeCell ref="A109:A110"/>
    <mergeCell ref="B109:B110"/>
    <mergeCell ref="A111:A112"/>
    <mergeCell ref="B111:B112"/>
    <mergeCell ref="C111:C112"/>
    <mergeCell ref="J100:J102"/>
    <mergeCell ref="A100:A102"/>
    <mergeCell ref="E100:H100"/>
    <mergeCell ref="K111:K112"/>
    <mergeCell ref="B113:B114"/>
    <mergeCell ref="J113:J118"/>
    <mergeCell ref="A121:A123"/>
    <mergeCell ref="B121:B123"/>
    <mergeCell ref="C121:C123"/>
    <mergeCell ref="D121:D123"/>
    <mergeCell ref="E121:H121"/>
    <mergeCell ref="A143:A145"/>
    <mergeCell ref="B143:B145"/>
    <mergeCell ref="C143:C145"/>
    <mergeCell ref="D143:D145"/>
    <mergeCell ref="E143:H143"/>
    <mergeCell ref="J143:J145"/>
    <mergeCell ref="K143:K145"/>
    <mergeCell ref="B146:B158"/>
    <mergeCell ref="J121:J123"/>
    <mergeCell ref="K121:K123"/>
    <mergeCell ref="B129:B138"/>
    <mergeCell ref="I129:I132"/>
    <mergeCell ref="I124:I128"/>
    <mergeCell ref="J146:J149"/>
    <mergeCell ref="I146:I149"/>
    <mergeCell ref="I28:I32"/>
    <mergeCell ref="J28:J29"/>
    <mergeCell ref="I85:I86"/>
    <mergeCell ref="J85:J86"/>
    <mergeCell ref="J88:J89"/>
    <mergeCell ref="I111:I120"/>
    <mergeCell ref="J111:J112"/>
    <mergeCell ref="J82:J84"/>
    <mergeCell ref="J64:J66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view="pageBreakPreview" zoomScale="106" zoomScaleNormal="91" zoomScaleSheetLayoutView="106" workbookViewId="0" topLeftCell="A4">
      <selection activeCell="A14" sqref="A14:J14"/>
    </sheetView>
  </sheetViews>
  <sheetFormatPr defaultColWidth="9.140625" defaultRowHeight="21.75"/>
  <cols>
    <col min="1" max="1" width="3.28125" style="95" customWidth="1"/>
    <col min="2" max="2" width="26.8515625" style="56" customWidth="1"/>
    <col min="3" max="3" width="23.7109375" style="56" customWidth="1"/>
    <col min="4" max="4" width="33.7109375" style="56" customWidth="1"/>
    <col min="5" max="5" width="10.28125" style="56" customWidth="1"/>
    <col min="6" max="6" width="10.421875" style="56" customWidth="1"/>
    <col min="7" max="8" width="10.28125" style="56" customWidth="1"/>
    <col min="9" max="9" width="10.57421875" style="56" customWidth="1"/>
    <col min="10" max="10" width="14.57421875" style="56" customWidth="1"/>
    <col min="11" max="11" width="9.140625" style="56" customWidth="1"/>
    <col min="12" max="12" width="39.00390625" style="56" customWidth="1"/>
    <col min="13" max="16384" width="9.140625" style="37" customWidth="1"/>
  </cols>
  <sheetData>
    <row r="1" spans="1:12" s="10" customFormat="1" ht="20.25" customHeight="1">
      <c r="A1" s="7" t="s">
        <v>265</v>
      </c>
      <c r="B1" s="8"/>
      <c r="C1" s="8"/>
      <c r="D1" s="8"/>
      <c r="E1" s="8"/>
      <c r="F1" s="8"/>
      <c r="G1" s="8"/>
      <c r="H1" s="8"/>
      <c r="I1" s="8"/>
      <c r="J1" s="499" t="s">
        <v>616</v>
      </c>
      <c r="K1" s="500"/>
      <c r="L1" s="9"/>
    </row>
    <row r="2" spans="1:12" s="10" customFormat="1" ht="21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9"/>
    </row>
    <row r="3" spans="1:12" s="10" customFormat="1" ht="17.2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9"/>
    </row>
    <row r="4" spans="1:12" s="10" customFormat="1" ht="21" customHeight="1">
      <c r="A4" s="502" t="s">
        <v>615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9"/>
    </row>
    <row r="5" spans="1:12" s="10" customFormat="1" ht="16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9"/>
    </row>
    <row r="6" spans="1:12" s="10" customFormat="1" ht="18.75" customHeight="1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</row>
    <row r="7" spans="1:12" s="10" customFormat="1" ht="21" customHeight="1">
      <c r="A7" s="498" t="s">
        <v>385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</row>
    <row r="8" spans="1:12" s="10" customFormat="1" ht="18.75">
      <c r="A8" s="12" t="s">
        <v>133</v>
      </c>
      <c r="B8" s="13"/>
      <c r="C8" s="133"/>
      <c r="D8" s="133"/>
      <c r="E8" s="134"/>
      <c r="F8" s="134"/>
      <c r="G8" s="134"/>
      <c r="H8" s="134"/>
      <c r="I8" s="134"/>
      <c r="J8" s="133"/>
      <c r="K8" s="134"/>
      <c r="L8" s="135"/>
    </row>
    <row r="9" spans="1:12" s="10" customFormat="1" ht="21" customHeight="1">
      <c r="A9" s="14"/>
      <c r="B9" s="15" t="s">
        <v>374</v>
      </c>
      <c r="C9" s="136"/>
      <c r="D9" s="136"/>
      <c r="E9" s="137"/>
      <c r="F9" s="137"/>
      <c r="G9" s="137"/>
      <c r="H9" s="137"/>
      <c r="I9" s="137"/>
      <c r="J9" s="136"/>
      <c r="K9" s="137"/>
      <c r="L9" s="3"/>
    </row>
    <row r="10" spans="1:12" s="10" customFormat="1" ht="19.5" customHeight="1">
      <c r="A10" s="464" t="s">
        <v>20</v>
      </c>
      <c r="B10" s="461" t="s">
        <v>21</v>
      </c>
      <c r="C10" s="461" t="s">
        <v>22</v>
      </c>
      <c r="D10" s="461" t="s">
        <v>10</v>
      </c>
      <c r="E10" s="472" t="s">
        <v>210</v>
      </c>
      <c r="F10" s="473"/>
      <c r="G10" s="473"/>
      <c r="H10" s="474"/>
      <c r="I10" s="16" t="s">
        <v>211</v>
      </c>
      <c r="J10" s="461" t="s">
        <v>8</v>
      </c>
      <c r="K10" s="464" t="s">
        <v>9</v>
      </c>
      <c r="L10" s="9"/>
    </row>
    <row r="11" spans="1:12" s="10" customFormat="1" ht="19.5" customHeight="1">
      <c r="A11" s="462"/>
      <c r="B11" s="462"/>
      <c r="C11" s="462"/>
      <c r="D11" s="462"/>
      <c r="E11" s="18">
        <v>2561</v>
      </c>
      <c r="F11" s="19">
        <v>2562</v>
      </c>
      <c r="G11" s="18">
        <v>2563</v>
      </c>
      <c r="H11" s="20">
        <v>2564</v>
      </c>
      <c r="I11" s="21" t="s">
        <v>212</v>
      </c>
      <c r="J11" s="462"/>
      <c r="K11" s="462"/>
      <c r="L11" s="9"/>
    </row>
    <row r="12" spans="1:12" s="10" customFormat="1" ht="18" customHeight="1">
      <c r="A12" s="463"/>
      <c r="B12" s="463"/>
      <c r="C12" s="463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23"/>
      <c r="J12" s="463"/>
      <c r="K12" s="463"/>
      <c r="L12" s="9"/>
    </row>
    <row r="13" spans="1:12" s="10" customFormat="1" ht="186.75" customHeight="1">
      <c r="A13" s="197">
        <v>1</v>
      </c>
      <c r="B13" s="143" t="s">
        <v>617</v>
      </c>
      <c r="C13" s="1" t="s">
        <v>619</v>
      </c>
      <c r="D13" s="1" t="s">
        <v>620</v>
      </c>
      <c r="E13" s="75" t="s">
        <v>25</v>
      </c>
      <c r="F13" s="75" t="s">
        <v>25</v>
      </c>
      <c r="G13" s="75" t="s">
        <v>25</v>
      </c>
      <c r="H13" s="75" t="s">
        <v>25</v>
      </c>
      <c r="I13" s="112" t="s">
        <v>618</v>
      </c>
      <c r="J13" s="158" t="s">
        <v>157</v>
      </c>
      <c r="K13" s="146" t="s">
        <v>27</v>
      </c>
      <c r="L13" s="9"/>
    </row>
    <row r="14" spans="1:11" ht="18.75">
      <c r="A14" s="247" t="s">
        <v>15</v>
      </c>
      <c r="B14" s="248" t="s">
        <v>683</v>
      </c>
      <c r="C14" s="249" t="s">
        <v>25</v>
      </c>
      <c r="D14" s="249" t="s">
        <v>25</v>
      </c>
      <c r="E14" s="249" t="s">
        <v>25</v>
      </c>
      <c r="F14" s="249" t="s">
        <v>25</v>
      </c>
      <c r="G14" s="249" t="s">
        <v>25</v>
      </c>
      <c r="H14" s="249" t="s">
        <v>25</v>
      </c>
      <c r="I14" s="249" t="s">
        <v>25</v>
      </c>
      <c r="J14" s="249" t="s">
        <v>25</v>
      </c>
      <c r="K14" s="249" t="s">
        <v>25</v>
      </c>
    </row>
  </sheetData>
  <sheetProtection/>
  <mergeCells count="14">
    <mergeCell ref="A7:L7"/>
    <mergeCell ref="K10:K12"/>
    <mergeCell ref="A10:A12"/>
    <mergeCell ref="B10:B12"/>
    <mergeCell ref="C10:C12"/>
    <mergeCell ref="D10:D12"/>
    <mergeCell ref="E10:H10"/>
    <mergeCell ref="J10:J12"/>
    <mergeCell ref="J1:K1"/>
    <mergeCell ref="A2:K2"/>
    <mergeCell ref="A3:K3"/>
    <mergeCell ref="A4:K4"/>
    <mergeCell ref="A5:K5"/>
    <mergeCell ref="A6:L6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3"/>
  <sheetViews>
    <sheetView view="pageBreakPreview" zoomScale="106" zoomScaleNormal="91" zoomScaleSheetLayoutView="106" workbookViewId="0" topLeftCell="A43">
      <selection activeCell="G58" sqref="G58"/>
    </sheetView>
  </sheetViews>
  <sheetFormatPr defaultColWidth="9.140625" defaultRowHeight="21.75"/>
  <cols>
    <col min="1" max="1" width="5.8515625" style="440" customWidth="1"/>
    <col min="2" max="2" width="18.140625" style="440" customWidth="1"/>
    <col min="3" max="3" width="11.8515625" style="440" customWidth="1"/>
    <col min="4" max="4" width="20.140625" style="441" customWidth="1"/>
    <col min="5" max="5" width="25.00390625" style="440" bestFit="1" customWidth="1"/>
    <col min="6" max="6" width="27.00390625" style="440" bestFit="1" customWidth="1"/>
    <col min="7" max="7" width="9.57421875" style="442" bestFit="1" customWidth="1"/>
    <col min="8" max="8" width="9.57421875" style="440" bestFit="1" customWidth="1"/>
    <col min="9" max="10" width="9.140625" style="440" customWidth="1"/>
    <col min="11" max="11" width="15.8515625" style="443" customWidth="1"/>
    <col min="12" max="16384" width="9.140625" style="440" customWidth="1"/>
  </cols>
  <sheetData>
    <row r="1" spans="1:11" s="345" customFormat="1" ht="20.25" customHeight="1">
      <c r="A1" s="340"/>
      <c r="B1" s="341"/>
      <c r="C1" s="341"/>
      <c r="D1" s="342"/>
      <c r="E1" s="341"/>
      <c r="F1" s="341"/>
      <c r="G1" s="343"/>
      <c r="H1" s="341"/>
      <c r="I1" s="341"/>
      <c r="J1" s="341"/>
      <c r="K1" s="344" t="s">
        <v>621</v>
      </c>
    </row>
    <row r="2" spans="1:11" s="345" customFormat="1" ht="21" customHeight="1">
      <c r="A2" s="546" t="s">
        <v>622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345" customFormat="1" ht="17.25">
      <c r="A3" s="546" t="s">
        <v>267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 s="345" customFormat="1" ht="21" customHeight="1">
      <c r="A4" s="547" t="s">
        <v>26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</row>
    <row r="5" spans="1:11" s="345" customFormat="1" ht="18.75" customHeight="1">
      <c r="A5" s="346"/>
      <c r="B5" s="346"/>
      <c r="C5" s="346"/>
      <c r="D5" s="347"/>
      <c r="E5" s="346"/>
      <c r="F5" s="348" t="s">
        <v>623</v>
      </c>
      <c r="G5" s="548" t="s">
        <v>210</v>
      </c>
      <c r="H5" s="549"/>
      <c r="I5" s="549"/>
      <c r="J5" s="550"/>
      <c r="K5" s="348" t="s">
        <v>207</v>
      </c>
    </row>
    <row r="6" spans="1:11" s="345" customFormat="1" ht="21" customHeight="1">
      <c r="A6" s="349" t="s">
        <v>20</v>
      </c>
      <c r="B6" s="349" t="s">
        <v>624</v>
      </c>
      <c r="C6" s="349" t="s">
        <v>625</v>
      </c>
      <c r="D6" s="350" t="s">
        <v>626</v>
      </c>
      <c r="E6" s="349" t="s">
        <v>22</v>
      </c>
      <c r="F6" s="349" t="s">
        <v>627</v>
      </c>
      <c r="G6" s="351">
        <v>2561</v>
      </c>
      <c r="H6" s="348">
        <v>2562</v>
      </c>
      <c r="I6" s="348">
        <v>2563</v>
      </c>
      <c r="J6" s="348">
        <v>2564</v>
      </c>
      <c r="K6" s="349" t="s">
        <v>628</v>
      </c>
    </row>
    <row r="7" spans="1:11" s="345" customFormat="1" ht="17.25">
      <c r="A7" s="349"/>
      <c r="B7" s="352"/>
      <c r="C7" s="352"/>
      <c r="D7" s="350"/>
      <c r="E7" s="349"/>
      <c r="F7" s="349"/>
      <c r="G7" s="353" t="s">
        <v>23</v>
      </c>
      <c r="H7" s="349" t="s">
        <v>23</v>
      </c>
      <c r="I7" s="349" t="s">
        <v>23</v>
      </c>
      <c r="J7" s="349" t="s">
        <v>23</v>
      </c>
      <c r="K7" s="349" t="s">
        <v>629</v>
      </c>
    </row>
    <row r="8" spans="1:11" s="361" customFormat="1" ht="30">
      <c r="A8" s="348">
        <v>1</v>
      </c>
      <c r="B8" s="354" t="s">
        <v>666</v>
      </c>
      <c r="C8" s="355" t="s">
        <v>630</v>
      </c>
      <c r="D8" s="356" t="s">
        <v>632</v>
      </c>
      <c r="E8" s="356" t="s">
        <v>636</v>
      </c>
      <c r="F8" s="357" t="s">
        <v>667</v>
      </c>
      <c r="G8" s="358">
        <v>15000</v>
      </c>
      <c r="H8" s="348" t="s">
        <v>25</v>
      </c>
      <c r="I8" s="359" t="s">
        <v>25</v>
      </c>
      <c r="J8" s="348" t="s">
        <v>25</v>
      </c>
      <c r="K8" s="360" t="s">
        <v>27</v>
      </c>
    </row>
    <row r="9" spans="1:11" s="361" customFormat="1" ht="17.25">
      <c r="A9" s="349"/>
      <c r="B9" s="349"/>
      <c r="C9" s="349"/>
      <c r="D9" s="350"/>
      <c r="E9" s="349"/>
      <c r="F9" s="362" t="s">
        <v>642</v>
      </c>
      <c r="G9" s="363">
        <v>4000</v>
      </c>
      <c r="H9" s="349" t="s">
        <v>25</v>
      </c>
      <c r="I9" s="364" t="s">
        <v>25</v>
      </c>
      <c r="J9" s="349" t="s">
        <v>25</v>
      </c>
      <c r="K9" s="365"/>
    </row>
    <row r="10" spans="1:11" s="361" customFormat="1" ht="17.25">
      <c r="A10" s="349"/>
      <c r="B10" s="349"/>
      <c r="C10" s="349"/>
      <c r="D10" s="350"/>
      <c r="E10" s="349"/>
      <c r="F10" s="366" t="s">
        <v>669</v>
      </c>
      <c r="G10" s="363">
        <v>6000</v>
      </c>
      <c r="H10" s="349" t="s">
        <v>25</v>
      </c>
      <c r="I10" s="364" t="s">
        <v>25</v>
      </c>
      <c r="J10" s="349" t="s">
        <v>25</v>
      </c>
      <c r="K10" s="365"/>
    </row>
    <row r="11" spans="1:11" s="361" customFormat="1" ht="17.25">
      <c r="A11" s="352"/>
      <c r="B11" s="352"/>
      <c r="C11" s="352"/>
      <c r="D11" s="367"/>
      <c r="E11" s="352"/>
      <c r="F11" s="368" t="s">
        <v>668</v>
      </c>
      <c r="G11" s="369">
        <v>15000</v>
      </c>
      <c r="H11" s="352" t="s">
        <v>25</v>
      </c>
      <c r="I11" s="370" t="s">
        <v>25</v>
      </c>
      <c r="J11" s="352" t="s">
        <v>25</v>
      </c>
      <c r="K11" s="371"/>
    </row>
    <row r="12" spans="1:11" s="361" customFormat="1" ht="30">
      <c r="A12" s="349">
        <v>2</v>
      </c>
      <c r="B12" s="354" t="s">
        <v>666</v>
      </c>
      <c r="C12" s="355" t="s">
        <v>630</v>
      </c>
      <c r="D12" s="366" t="s">
        <v>659</v>
      </c>
      <c r="E12" s="372" t="s">
        <v>636</v>
      </c>
      <c r="F12" s="362" t="s">
        <v>660</v>
      </c>
      <c r="G12" s="363">
        <v>13000</v>
      </c>
      <c r="H12" s="349" t="s">
        <v>25</v>
      </c>
      <c r="I12" s="364" t="s">
        <v>25</v>
      </c>
      <c r="J12" s="349" t="s">
        <v>25</v>
      </c>
      <c r="K12" s="365" t="s">
        <v>27</v>
      </c>
    </row>
    <row r="13" spans="1:11" s="361" customFormat="1" ht="17.25">
      <c r="A13" s="373">
        <v>3</v>
      </c>
      <c r="B13" s="344" t="s">
        <v>666</v>
      </c>
      <c r="C13" s="374" t="s">
        <v>630</v>
      </c>
      <c r="D13" s="375" t="s">
        <v>631</v>
      </c>
      <c r="E13" s="375" t="s">
        <v>636</v>
      </c>
      <c r="F13" s="376" t="s">
        <v>639</v>
      </c>
      <c r="G13" s="377">
        <v>12000</v>
      </c>
      <c r="H13" s="373" t="s">
        <v>25</v>
      </c>
      <c r="I13" s="378" t="s">
        <v>25</v>
      </c>
      <c r="J13" s="373" t="s">
        <v>25</v>
      </c>
      <c r="K13" s="379" t="s">
        <v>27</v>
      </c>
    </row>
    <row r="14" spans="1:11" s="361" customFormat="1" ht="17.25">
      <c r="A14" s="349"/>
      <c r="B14" s="349"/>
      <c r="C14" s="349"/>
      <c r="D14" s="366" t="s">
        <v>635</v>
      </c>
      <c r="E14" s="372" t="s">
        <v>636</v>
      </c>
      <c r="F14" s="366" t="s">
        <v>670</v>
      </c>
      <c r="G14" s="363">
        <v>9500</v>
      </c>
      <c r="H14" s="348" t="s">
        <v>25</v>
      </c>
      <c r="I14" s="359" t="s">
        <v>25</v>
      </c>
      <c r="J14" s="348" t="s">
        <v>25</v>
      </c>
      <c r="K14" s="365" t="s">
        <v>27</v>
      </c>
    </row>
    <row r="15" spans="1:11" s="361" customFormat="1" ht="17.25">
      <c r="A15" s="352"/>
      <c r="B15" s="352"/>
      <c r="C15" s="352"/>
      <c r="D15" s="367"/>
      <c r="E15" s="380"/>
      <c r="F15" s="381" t="s">
        <v>671</v>
      </c>
      <c r="G15" s="369">
        <v>13000</v>
      </c>
      <c r="H15" s="352" t="s">
        <v>25</v>
      </c>
      <c r="I15" s="370" t="s">
        <v>25</v>
      </c>
      <c r="J15" s="352" t="s">
        <v>25</v>
      </c>
      <c r="K15" s="382"/>
    </row>
    <row r="16" spans="1:11" s="361" customFormat="1" ht="30">
      <c r="A16" s="349">
        <v>4</v>
      </c>
      <c r="B16" s="354" t="s">
        <v>666</v>
      </c>
      <c r="C16" s="355" t="s">
        <v>630</v>
      </c>
      <c r="D16" s="372" t="s">
        <v>632</v>
      </c>
      <c r="E16" s="372" t="s">
        <v>636</v>
      </c>
      <c r="F16" s="362" t="s">
        <v>667</v>
      </c>
      <c r="G16" s="363">
        <v>15000</v>
      </c>
      <c r="H16" s="348" t="s">
        <v>25</v>
      </c>
      <c r="I16" s="359" t="s">
        <v>25</v>
      </c>
      <c r="J16" s="348" t="s">
        <v>25</v>
      </c>
      <c r="K16" s="365" t="s">
        <v>206</v>
      </c>
    </row>
    <row r="17" spans="1:11" s="361" customFormat="1" ht="17.25">
      <c r="A17" s="349"/>
      <c r="B17" s="349"/>
      <c r="C17" s="349"/>
      <c r="D17" s="350"/>
      <c r="E17" s="383"/>
      <c r="F17" s="366" t="s">
        <v>676</v>
      </c>
      <c r="G17" s="363">
        <v>35000</v>
      </c>
      <c r="H17" s="349" t="s">
        <v>25</v>
      </c>
      <c r="I17" s="364" t="s">
        <v>25</v>
      </c>
      <c r="J17" s="349" t="s">
        <v>25</v>
      </c>
      <c r="K17" s="384"/>
    </row>
    <row r="18" spans="1:11" s="361" customFormat="1" ht="17.25">
      <c r="A18" s="349"/>
      <c r="B18" s="349"/>
      <c r="C18" s="349"/>
      <c r="D18" s="350"/>
      <c r="E18" s="383"/>
      <c r="F18" s="366" t="s">
        <v>723</v>
      </c>
      <c r="G18" s="385">
        <v>15000</v>
      </c>
      <c r="H18" s="349" t="s">
        <v>25</v>
      </c>
      <c r="I18" s="364" t="s">
        <v>25</v>
      </c>
      <c r="J18" s="349" t="s">
        <v>25</v>
      </c>
      <c r="K18" s="384"/>
    </row>
    <row r="19" spans="1:11" s="361" customFormat="1" ht="17.25">
      <c r="A19" s="349"/>
      <c r="B19" s="349"/>
      <c r="C19" s="349"/>
      <c r="D19" s="350"/>
      <c r="E19" s="383"/>
      <c r="F19" s="366" t="s">
        <v>677</v>
      </c>
      <c r="G19" s="363" t="s">
        <v>25</v>
      </c>
      <c r="H19" s="386">
        <v>160000</v>
      </c>
      <c r="I19" s="370" t="s">
        <v>25</v>
      </c>
      <c r="J19" s="352" t="s">
        <v>25</v>
      </c>
      <c r="K19" s="384"/>
    </row>
    <row r="20" spans="1:11" s="361" customFormat="1" ht="21.75" customHeight="1">
      <c r="A20" s="373">
        <v>5</v>
      </c>
      <c r="B20" s="344" t="s">
        <v>666</v>
      </c>
      <c r="C20" s="374" t="s">
        <v>630</v>
      </c>
      <c r="D20" s="375" t="s">
        <v>634</v>
      </c>
      <c r="E20" s="375" t="s">
        <v>636</v>
      </c>
      <c r="F20" s="387" t="s">
        <v>678</v>
      </c>
      <c r="G20" s="377" t="s">
        <v>25</v>
      </c>
      <c r="H20" s="366"/>
      <c r="I20" s="388">
        <v>30000</v>
      </c>
      <c r="J20" s="349" t="s">
        <v>25</v>
      </c>
      <c r="K20" s="379" t="s">
        <v>206</v>
      </c>
    </row>
    <row r="21" spans="1:11" s="361" customFormat="1" ht="23.25" customHeight="1">
      <c r="A21" s="373">
        <v>6</v>
      </c>
      <c r="B21" s="374" t="s">
        <v>652</v>
      </c>
      <c r="C21" s="374" t="s">
        <v>630</v>
      </c>
      <c r="D21" s="375" t="s">
        <v>724</v>
      </c>
      <c r="E21" s="375" t="s">
        <v>636</v>
      </c>
      <c r="F21" s="389" t="s">
        <v>653</v>
      </c>
      <c r="G21" s="377">
        <v>75000</v>
      </c>
      <c r="H21" s="373" t="s">
        <v>25</v>
      </c>
      <c r="I21" s="378" t="s">
        <v>25</v>
      </c>
      <c r="J21" s="373" t="s">
        <v>25</v>
      </c>
      <c r="K21" s="390" t="s">
        <v>654</v>
      </c>
    </row>
    <row r="22" spans="1:11" s="361" customFormat="1" ht="30">
      <c r="A22" s="349">
        <v>7</v>
      </c>
      <c r="B22" s="354" t="s">
        <v>655</v>
      </c>
      <c r="C22" s="355" t="s">
        <v>630</v>
      </c>
      <c r="D22" s="372" t="s">
        <v>632</v>
      </c>
      <c r="E22" s="372" t="s">
        <v>636</v>
      </c>
      <c r="F22" s="362" t="s">
        <v>656</v>
      </c>
      <c r="G22" s="363">
        <v>21000</v>
      </c>
      <c r="H22" s="348" t="s">
        <v>25</v>
      </c>
      <c r="I22" s="359" t="s">
        <v>25</v>
      </c>
      <c r="J22" s="348" t="s">
        <v>25</v>
      </c>
      <c r="K22" s="365" t="s">
        <v>241</v>
      </c>
    </row>
    <row r="23" spans="1:11" s="361" customFormat="1" ht="17.25">
      <c r="A23" s="349"/>
      <c r="B23" s="349"/>
      <c r="C23" s="349"/>
      <c r="D23" s="350"/>
      <c r="E23" s="349"/>
      <c r="F23" s="362" t="s">
        <v>657</v>
      </c>
      <c r="G23" s="363">
        <v>6000</v>
      </c>
      <c r="H23" s="349" t="s">
        <v>25</v>
      </c>
      <c r="I23" s="364" t="s">
        <v>25</v>
      </c>
      <c r="J23" s="349" t="s">
        <v>25</v>
      </c>
      <c r="K23" s="384"/>
    </row>
    <row r="24" spans="1:11" s="361" customFormat="1" ht="17.25">
      <c r="A24" s="349"/>
      <c r="B24" s="349"/>
      <c r="C24" s="349"/>
      <c r="D24" s="350"/>
      <c r="E24" s="349"/>
      <c r="F24" s="362" t="s">
        <v>642</v>
      </c>
      <c r="G24" s="363">
        <v>4000</v>
      </c>
      <c r="H24" s="349" t="s">
        <v>25</v>
      </c>
      <c r="I24" s="364" t="s">
        <v>25</v>
      </c>
      <c r="J24" s="349" t="s">
        <v>25</v>
      </c>
      <c r="K24" s="384"/>
    </row>
    <row r="25" spans="1:11" s="361" customFormat="1" ht="30">
      <c r="A25" s="349"/>
      <c r="B25" s="349"/>
      <c r="C25" s="349"/>
      <c r="D25" s="350"/>
      <c r="E25" s="349"/>
      <c r="F25" s="362" t="s">
        <v>643</v>
      </c>
      <c r="G25" s="363">
        <v>10000</v>
      </c>
      <c r="H25" s="349" t="s">
        <v>25</v>
      </c>
      <c r="I25" s="364" t="s">
        <v>25</v>
      </c>
      <c r="J25" s="349" t="s">
        <v>25</v>
      </c>
      <c r="K25" s="384"/>
    </row>
    <row r="26" spans="1:11" s="361" customFormat="1" ht="37.5" customHeight="1">
      <c r="A26" s="352"/>
      <c r="B26" s="352"/>
      <c r="C26" s="352"/>
      <c r="D26" s="367"/>
      <c r="E26" s="352"/>
      <c r="F26" s="368" t="s">
        <v>658</v>
      </c>
      <c r="G26" s="369">
        <v>20000</v>
      </c>
      <c r="H26" s="352" t="s">
        <v>25</v>
      </c>
      <c r="I26" s="370" t="s">
        <v>25</v>
      </c>
      <c r="J26" s="352" t="s">
        <v>25</v>
      </c>
      <c r="K26" s="382"/>
    </row>
    <row r="27" spans="1:11" s="361" customFormat="1" ht="37.5" customHeight="1">
      <c r="A27" s="373">
        <v>8</v>
      </c>
      <c r="B27" s="344" t="s">
        <v>655</v>
      </c>
      <c r="C27" s="374" t="s">
        <v>630</v>
      </c>
      <c r="D27" s="387" t="s">
        <v>659</v>
      </c>
      <c r="E27" s="375" t="s">
        <v>636</v>
      </c>
      <c r="F27" s="389" t="s">
        <v>660</v>
      </c>
      <c r="G27" s="377">
        <v>13000</v>
      </c>
      <c r="H27" s="373" t="s">
        <v>25</v>
      </c>
      <c r="I27" s="378" t="s">
        <v>25</v>
      </c>
      <c r="J27" s="373" t="s">
        <v>25</v>
      </c>
      <c r="K27" s="379" t="s">
        <v>241</v>
      </c>
    </row>
    <row r="28" spans="1:11" s="345" customFormat="1" ht="18.75" customHeight="1">
      <c r="A28" s="346"/>
      <c r="B28" s="346"/>
      <c r="C28" s="346"/>
      <c r="D28" s="347"/>
      <c r="E28" s="346"/>
      <c r="F28" s="348" t="s">
        <v>623</v>
      </c>
      <c r="G28" s="548" t="s">
        <v>210</v>
      </c>
      <c r="H28" s="549"/>
      <c r="I28" s="549"/>
      <c r="J28" s="550"/>
      <c r="K28" s="348" t="s">
        <v>207</v>
      </c>
    </row>
    <row r="29" spans="1:11" s="345" customFormat="1" ht="21" customHeight="1">
      <c r="A29" s="349" t="s">
        <v>20</v>
      </c>
      <c r="B29" s="349" t="s">
        <v>624</v>
      </c>
      <c r="C29" s="349" t="s">
        <v>625</v>
      </c>
      <c r="D29" s="350" t="s">
        <v>626</v>
      </c>
      <c r="E29" s="349" t="s">
        <v>22</v>
      </c>
      <c r="F29" s="349" t="s">
        <v>627</v>
      </c>
      <c r="G29" s="351">
        <v>2561</v>
      </c>
      <c r="H29" s="348">
        <v>2562</v>
      </c>
      <c r="I29" s="348">
        <v>2563</v>
      </c>
      <c r="J29" s="348">
        <v>2564</v>
      </c>
      <c r="K29" s="349" t="s">
        <v>628</v>
      </c>
    </row>
    <row r="30" spans="1:11" s="345" customFormat="1" ht="17.25">
      <c r="A30" s="352"/>
      <c r="B30" s="352"/>
      <c r="C30" s="352"/>
      <c r="D30" s="367"/>
      <c r="E30" s="352"/>
      <c r="F30" s="352"/>
      <c r="G30" s="391" t="s">
        <v>23</v>
      </c>
      <c r="H30" s="352" t="s">
        <v>23</v>
      </c>
      <c r="I30" s="352" t="s">
        <v>23</v>
      </c>
      <c r="J30" s="352" t="s">
        <v>23</v>
      </c>
      <c r="K30" s="352" t="s">
        <v>629</v>
      </c>
    </row>
    <row r="31" spans="1:11" s="396" customFormat="1" ht="17.25">
      <c r="A31" s="545">
        <v>9</v>
      </c>
      <c r="B31" s="355" t="s">
        <v>633</v>
      </c>
      <c r="C31" s="355" t="s">
        <v>630</v>
      </c>
      <c r="D31" s="372" t="s">
        <v>632</v>
      </c>
      <c r="E31" s="372" t="s">
        <v>636</v>
      </c>
      <c r="F31" s="393" t="s">
        <v>760</v>
      </c>
      <c r="G31" s="394">
        <v>16500</v>
      </c>
      <c r="H31" s="349" t="s">
        <v>25</v>
      </c>
      <c r="I31" s="364" t="s">
        <v>25</v>
      </c>
      <c r="J31" s="349" t="s">
        <v>25</v>
      </c>
      <c r="K31" s="395" t="s">
        <v>227</v>
      </c>
    </row>
    <row r="32" spans="1:11" s="396" customFormat="1" ht="17.25">
      <c r="A32" s="545"/>
      <c r="B32" s="372"/>
      <c r="C32" s="372"/>
      <c r="D32" s="372"/>
      <c r="E32" s="372"/>
      <c r="F32" s="393" t="s">
        <v>637</v>
      </c>
      <c r="G32" s="394">
        <v>15000</v>
      </c>
      <c r="H32" s="349" t="s">
        <v>25</v>
      </c>
      <c r="I32" s="364" t="s">
        <v>25</v>
      </c>
      <c r="J32" s="349" t="s">
        <v>25</v>
      </c>
      <c r="K32" s="395"/>
    </row>
    <row r="33" spans="1:11" s="396" customFormat="1" ht="17.25">
      <c r="A33" s="545"/>
      <c r="B33" s="372"/>
      <c r="C33" s="372"/>
      <c r="D33" s="372"/>
      <c r="E33" s="372"/>
      <c r="F33" s="393" t="s">
        <v>761</v>
      </c>
      <c r="G33" s="394">
        <v>5000</v>
      </c>
      <c r="H33" s="349"/>
      <c r="I33" s="397"/>
      <c r="J33" s="398">
        <v>5000</v>
      </c>
      <c r="K33" s="395"/>
    </row>
    <row r="34" spans="1:11" s="396" customFormat="1" ht="30">
      <c r="A34" s="545"/>
      <c r="B34" s="372"/>
      <c r="C34" s="372"/>
      <c r="D34" s="372"/>
      <c r="E34" s="372"/>
      <c r="F34" s="362" t="s">
        <v>763</v>
      </c>
      <c r="G34" s="394">
        <v>20000</v>
      </c>
      <c r="H34" s="349"/>
      <c r="I34" s="397">
        <v>20000</v>
      </c>
      <c r="J34" s="398"/>
      <c r="K34" s="395"/>
    </row>
    <row r="35" spans="1:11" s="396" customFormat="1" ht="17.25">
      <c r="A35" s="544"/>
      <c r="B35" s="400"/>
      <c r="C35" s="400"/>
      <c r="D35" s="400"/>
      <c r="E35" s="400"/>
      <c r="F35" s="401" t="s">
        <v>638</v>
      </c>
      <c r="G35" s="369" t="s">
        <v>25</v>
      </c>
      <c r="H35" s="402">
        <v>120000</v>
      </c>
      <c r="I35" s="370" t="s">
        <v>25</v>
      </c>
      <c r="J35" s="352" t="s">
        <v>25</v>
      </c>
      <c r="K35" s="403"/>
    </row>
    <row r="36" spans="1:11" s="396" customFormat="1" ht="19.5" customHeight="1">
      <c r="A36" s="545">
        <v>10</v>
      </c>
      <c r="B36" s="355" t="s">
        <v>633</v>
      </c>
      <c r="C36" s="355" t="s">
        <v>630</v>
      </c>
      <c r="D36" s="372" t="s">
        <v>631</v>
      </c>
      <c r="E36" s="372" t="s">
        <v>636</v>
      </c>
      <c r="F36" s="393" t="s">
        <v>764</v>
      </c>
      <c r="G36" s="363">
        <v>37000</v>
      </c>
      <c r="H36" s="404" t="s">
        <v>25</v>
      </c>
      <c r="I36" s="359" t="s">
        <v>25</v>
      </c>
      <c r="J36" s="348" t="s">
        <v>25</v>
      </c>
      <c r="K36" s="395" t="s">
        <v>227</v>
      </c>
    </row>
    <row r="37" spans="1:11" s="396" customFormat="1" ht="18" customHeight="1">
      <c r="A37" s="545"/>
      <c r="B37" s="372"/>
      <c r="C37" s="372"/>
      <c r="D37" s="372"/>
      <c r="E37" s="372"/>
      <c r="F37" s="393" t="s">
        <v>639</v>
      </c>
      <c r="G37" s="363">
        <v>12000</v>
      </c>
      <c r="H37" s="355"/>
      <c r="I37" s="364" t="s">
        <v>25</v>
      </c>
      <c r="J37" s="349" t="s">
        <v>25</v>
      </c>
      <c r="K37" s="395"/>
    </row>
    <row r="38" spans="1:11" s="396" customFormat="1" ht="18" customHeight="1">
      <c r="A38" s="399"/>
      <c r="B38" s="400"/>
      <c r="C38" s="400"/>
      <c r="D38" s="400"/>
      <c r="E38" s="400"/>
      <c r="F38" s="405" t="s">
        <v>645</v>
      </c>
      <c r="G38" s="394">
        <v>29000</v>
      </c>
      <c r="H38" s="355"/>
      <c r="I38" s="364"/>
      <c r="J38" s="349"/>
      <c r="K38" s="403"/>
    </row>
    <row r="39" spans="1:11" s="396" customFormat="1" ht="30">
      <c r="A39" s="406">
        <v>11</v>
      </c>
      <c r="B39" s="374" t="s">
        <v>633</v>
      </c>
      <c r="C39" s="374" t="s">
        <v>630</v>
      </c>
      <c r="D39" s="375" t="s">
        <v>634</v>
      </c>
      <c r="E39" s="375" t="s">
        <v>636</v>
      </c>
      <c r="F39" s="389" t="s">
        <v>640</v>
      </c>
      <c r="G39" s="377" t="s">
        <v>25</v>
      </c>
      <c r="H39" s="407">
        <v>9000</v>
      </c>
      <c r="I39" s="378" t="s">
        <v>25</v>
      </c>
      <c r="J39" s="373" t="s">
        <v>25</v>
      </c>
      <c r="K39" s="390" t="s">
        <v>227</v>
      </c>
    </row>
    <row r="40" spans="1:11" s="396" customFormat="1" ht="17.25">
      <c r="A40" s="392">
        <v>12</v>
      </c>
      <c r="B40" s="355" t="s">
        <v>633</v>
      </c>
      <c r="C40" s="355" t="s">
        <v>630</v>
      </c>
      <c r="D40" s="372" t="s">
        <v>635</v>
      </c>
      <c r="E40" s="372" t="s">
        <v>636</v>
      </c>
      <c r="F40" s="362" t="s">
        <v>647</v>
      </c>
      <c r="G40" s="363" t="s">
        <v>25</v>
      </c>
      <c r="H40" s="408" t="s">
        <v>25</v>
      </c>
      <c r="I40" s="409">
        <v>118000</v>
      </c>
      <c r="J40" s="410">
        <v>177000</v>
      </c>
      <c r="K40" s="395" t="s">
        <v>227</v>
      </c>
    </row>
    <row r="41" spans="1:11" s="396" customFormat="1" ht="17.25">
      <c r="A41" s="392"/>
      <c r="B41" s="355"/>
      <c r="C41" s="355"/>
      <c r="D41" s="372"/>
      <c r="E41" s="372"/>
      <c r="F41" s="366" t="s">
        <v>670</v>
      </c>
      <c r="G41" s="363">
        <v>9500</v>
      </c>
      <c r="H41" s="349" t="s">
        <v>25</v>
      </c>
      <c r="I41" s="364" t="s">
        <v>25</v>
      </c>
      <c r="J41" s="349" t="s">
        <v>25</v>
      </c>
      <c r="K41" s="365" t="s">
        <v>27</v>
      </c>
    </row>
    <row r="42" spans="1:11" s="396" customFormat="1" ht="17.25">
      <c r="A42" s="411">
        <v>13</v>
      </c>
      <c r="B42" s="404" t="s">
        <v>633</v>
      </c>
      <c r="C42" s="404" t="s">
        <v>630</v>
      </c>
      <c r="D42" s="356" t="s">
        <v>648</v>
      </c>
      <c r="E42" s="356" t="s">
        <v>649</v>
      </c>
      <c r="F42" s="357" t="s">
        <v>650</v>
      </c>
      <c r="G42" s="412">
        <v>220000</v>
      </c>
      <c r="H42" s="410">
        <v>220000</v>
      </c>
      <c r="I42" s="409">
        <v>220000</v>
      </c>
      <c r="J42" s="410">
        <v>220000</v>
      </c>
      <c r="K42" s="413" t="s">
        <v>227</v>
      </c>
    </row>
    <row r="43" spans="1:11" s="396" customFormat="1" ht="17.25">
      <c r="A43" s="392"/>
      <c r="B43" s="355"/>
      <c r="C43" s="355"/>
      <c r="D43" s="372"/>
      <c r="E43" s="372"/>
      <c r="F43" s="362" t="s">
        <v>651</v>
      </c>
      <c r="G43" s="394">
        <v>200000</v>
      </c>
      <c r="H43" s="414">
        <v>200000</v>
      </c>
      <c r="I43" s="415">
        <v>200000</v>
      </c>
      <c r="J43" s="414">
        <v>200000</v>
      </c>
      <c r="K43" s="395"/>
    </row>
    <row r="44" spans="1:11" s="396" customFormat="1" ht="17.25">
      <c r="A44" s="399"/>
      <c r="B44" s="402"/>
      <c r="C44" s="402"/>
      <c r="D44" s="400"/>
      <c r="E44" s="400"/>
      <c r="F44" s="368" t="s">
        <v>762</v>
      </c>
      <c r="G44" s="416">
        <v>5000</v>
      </c>
      <c r="H44" s="355" t="s">
        <v>25</v>
      </c>
      <c r="I44" s="364" t="s">
        <v>25</v>
      </c>
      <c r="J44" s="349" t="s">
        <v>25</v>
      </c>
      <c r="K44" s="403"/>
    </row>
    <row r="45" spans="1:11" s="396" customFormat="1" ht="30">
      <c r="A45" s="344">
        <v>16</v>
      </c>
      <c r="B45" s="374" t="s">
        <v>633</v>
      </c>
      <c r="C45" s="374" t="s">
        <v>630</v>
      </c>
      <c r="D45" s="375" t="s">
        <v>722</v>
      </c>
      <c r="E45" s="375" t="s">
        <v>636</v>
      </c>
      <c r="F45" s="389" t="s">
        <v>726</v>
      </c>
      <c r="G45" s="377">
        <v>51000</v>
      </c>
      <c r="H45" s="374" t="s">
        <v>25</v>
      </c>
      <c r="I45" s="417" t="s">
        <v>25</v>
      </c>
      <c r="J45" s="374" t="s">
        <v>25</v>
      </c>
      <c r="K45" s="390" t="s">
        <v>227</v>
      </c>
    </row>
    <row r="46" spans="1:11" s="419" customFormat="1" ht="30">
      <c r="A46" s="392">
        <v>14</v>
      </c>
      <c r="B46" s="355" t="s">
        <v>641</v>
      </c>
      <c r="C46" s="355" t="s">
        <v>630</v>
      </c>
      <c r="D46" s="372" t="s">
        <v>632</v>
      </c>
      <c r="E46" s="372" t="s">
        <v>636</v>
      </c>
      <c r="F46" s="362" t="s">
        <v>667</v>
      </c>
      <c r="G46" s="394">
        <v>15000</v>
      </c>
      <c r="H46" s="355" t="s">
        <v>25</v>
      </c>
      <c r="I46" s="418" t="s">
        <v>25</v>
      </c>
      <c r="J46" s="355" t="s">
        <v>25</v>
      </c>
      <c r="K46" s="395" t="s">
        <v>646</v>
      </c>
    </row>
    <row r="47" spans="1:11" s="419" customFormat="1" ht="17.25">
      <c r="A47" s="392"/>
      <c r="B47" s="372"/>
      <c r="C47" s="372"/>
      <c r="D47" s="372"/>
      <c r="E47" s="372"/>
      <c r="F47" s="393" t="s">
        <v>644</v>
      </c>
      <c r="G47" s="394">
        <v>4000</v>
      </c>
      <c r="H47" s="355" t="s">
        <v>25</v>
      </c>
      <c r="I47" s="418" t="s">
        <v>25</v>
      </c>
      <c r="J47" s="355" t="s">
        <v>25</v>
      </c>
      <c r="K47" s="395"/>
    </row>
    <row r="48" spans="1:11" s="419" customFormat="1" ht="17.25">
      <c r="A48" s="392"/>
      <c r="B48" s="372"/>
      <c r="C48" s="372"/>
      <c r="D48" s="372"/>
      <c r="E48" s="372"/>
      <c r="F48" s="405" t="s">
        <v>725</v>
      </c>
      <c r="G48" s="394">
        <v>7500</v>
      </c>
      <c r="H48" s="402" t="s">
        <v>25</v>
      </c>
      <c r="I48" s="420" t="s">
        <v>25</v>
      </c>
      <c r="J48" s="402" t="s">
        <v>25</v>
      </c>
      <c r="K48" s="395"/>
    </row>
    <row r="49" spans="1:11" s="396" customFormat="1" ht="17.25">
      <c r="A49" s="543">
        <v>15</v>
      </c>
      <c r="B49" s="404" t="s">
        <v>641</v>
      </c>
      <c r="C49" s="404" t="s">
        <v>630</v>
      </c>
      <c r="D49" s="356" t="s">
        <v>631</v>
      </c>
      <c r="E49" s="356" t="s">
        <v>636</v>
      </c>
      <c r="F49" s="421" t="s">
        <v>645</v>
      </c>
      <c r="G49" s="412">
        <v>22000</v>
      </c>
      <c r="H49" s="355" t="s">
        <v>25</v>
      </c>
      <c r="I49" s="418" t="s">
        <v>25</v>
      </c>
      <c r="J49" s="355" t="s">
        <v>25</v>
      </c>
      <c r="K49" s="413" t="s">
        <v>646</v>
      </c>
    </row>
    <row r="50" spans="1:11" s="396" customFormat="1" ht="18" customHeight="1">
      <c r="A50" s="544"/>
      <c r="B50" s="400"/>
      <c r="C50" s="400"/>
      <c r="D50" s="400"/>
      <c r="E50" s="400"/>
      <c r="F50" s="422" t="s">
        <v>639</v>
      </c>
      <c r="G50" s="416">
        <v>12000</v>
      </c>
      <c r="H50" s="355" t="s">
        <v>25</v>
      </c>
      <c r="I50" s="418" t="s">
        <v>25</v>
      </c>
      <c r="J50" s="355" t="s">
        <v>25</v>
      </c>
      <c r="K50" s="403"/>
    </row>
    <row r="51" spans="1:11" s="419" customFormat="1" ht="30">
      <c r="A51" s="344">
        <v>16</v>
      </c>
      <c r="B51" s="355" t="s">
        <v>641</v>
      </c>
      <c r="C51" s="355" t="s">
        <v>630</v>
      </c>
      <c r="D51" s="372" t="s">
        <v>722</v>
      </c>
      <c r="E51" s="372" t="s">
        <v>636</v>
      </c>
      <c r="F51" s="362" t="s">
        <v>726</v>
      </c>
      <c r="G51" s="363">
        <v>51000</v>
      </c>
      <c r="H51" s="374" t="s">
        <v>25</v>
      </c>
      <c r="I51" s="417" t="s">
        <v>25</v>
      </c>
      <c r="J51" s="374" t="s">
        <v>25</v>
      </c>
      <c r="K51" s="395" t="s">
        <v>646</v>
      </c>
    </row>
    <row r="52" spans="1:11" s="419" customFormat="1" ht="17.25">
      <c r="A52" s="543">
        <v>17</v>
      </c>
      <c r="B52" s="404" t="s">
        <v>661</v>
      </c>
      <c r="C52" s="404" t="s">
        <v>630</v>
      </c>
      <c r="D52" s="356" t="s">
        <v>632</v>
      </c>
      <c r="E52" s="356" t="s">
        <v>636</v>
      </c>
      <c r="F52" s="423" t="s">
        <v>662</v>
      </c>
      <c r="G52" s="424" t="s">
        <v>25</v>
      </c>
      <c r="H52" s="425">
        <v>16000</v>
      </c>
      <c r="I52" s="418" t="s">
        <v>25</v>
      </c>
      <c r="J52" s="355" t="s">
        <v>25</v>
      </c>
      <c r="K52" s="426" t="s">
        <v>231</v>
      </c>
    </row>
    <row r="53" spans="1:11" s="419" customFormat="1" ht="30">
      <c r="A53" s="545"/>
      <c r="B53" s="355"/>
      <c r="C53" s="355"/>
      <c r="D53" s="372"/>
      <c r="E53" s="372"/>
      <c r="F53" s="362" t="s">
        <v>663</v>
      </c>
      <c r="G53" s="363" t="s">
        <v>25</v>
      </c>
      <c r="H53" s="355" t="s">
        <v>25</v>
      </c>
      <c r="I53" s="427">
        <v>40000</v>
      </c>
      <c r="J53" s="355" t="s">
        <v>25</v>
      </c>
      <c r="K53" s="395"/>
    </row>
    <row r="54" spans="1:11" s="419" customFormat="1" ht="30">
      <c r="A54" s="428"/>
      <c r="B54" s="402"/>
      <c r="C54" s="402"/>
      <c r="D54" s="400"/>
      <c r="E54" s="400"/>
      <c r="F54" s="368" t="s">
        <v>664</v>
      </c>
      <c r="G54" s="369" t="s">
        <v>25</v>
      </c>
      <c r="H54" s="355" t="s">
        <v>25</v>
      </c>
      <c r="I54" s="427" t="s">
        <v>25</v>
      </c>
      <c r="J54" s="429">
        <v>25000</v>
      </c>
      <c r="K54" s="403"/>
    </row>
    <row r="55" spans="1:12" s="419" customFormat="1" ht="17.25">
      <c r="A55" s="430">
        <v>18</v>
      </c>
      <c r="B55" s="404" t="s">
        <v>661</v>
      </c>
      <c r="C55" s="355" t="s">
        <v>630</v>
      </c>
      <c r="D55" s="372" t="s">
        <v>631</v>
      </c>
      <c r="E55" s="372" t="s">
        <v>636</v>
      </c>
      <c r="F55" s="362" t="s">
        <v>665</v>
      </c>
      <c r="G55" s="363">
        <v>150000</v>
      </c>
      <c r="H55" s="374" t="s">
        <v>25</v>
      </c>
      <c r="I55" s="431" t="s">
        <v>25</v>
      </c>
      <c r="J55" s="407" t="s">
        <v>25</v>
      </c>
      <c r="K55" s="395" t="s">
        <v>231</v>
      </c>
      <c r="L55" s="432"/>
    </row>
    <row r="56" spans="1:11" s="435" customFormat="1" ht="16.5">
      <c r="A56" s="542" t="s">
        <v>691</v>
      </c>
      <c r="B56" s="542"/>
      <c r="C56" s="542"/>
      <c r="D56" s="542"/>
      <c r="E56" s="542"/>
      <c r="F56" s="542"/>
      <c r="G56" s="433">
        <f>SUM(G8:G54)-2561</f>
        <v>1033000</v>
      </c>
      <c r="H56" s="433">
        <f>SUM(H8:H54)-2562</f>
        <v>725000</v>
      </c>
      <c r="I56" s="433">
        <f>SUM(I8:I54)-2563</f>
        <v>628000</v>
      </c>
      <c r="J56" s="433">
        <f>SUM(J8:J54)-2564</f>
        <v>627000</v>
      </c>
      <c r="K56" s="434"/>
    </row>
    <row r="57" spans="7:11" s="419" customFormat="1" ht="17.25">
      <c r="G57" s="436"/>
      <c r="K57" s="437"/>
    </row>
    <row r="58" spans="7:11" s="419" customFormat="1" ht="17.25">
      <c r="G58" s="436"/>
      <c r="K58" s="437"/>
    </row>
    <row r="59" spans="7:11" s="419" customFormat="1" ht="17.25">
      <c r="G59" s="436"/>
      <c r="K59" s="437"/>
    </row>
    <row r="60" spans="7:11" s="419" customFormat="1" ht="17.25">
      <c r="G60" s="436"/>
      <c r="K60" s="437"/>
    </row>
    <row r="61" spans="7:11" s="419" customFormat="1" ht="17.25">
      <c r="G61" s="436"/>
      <c r="K61" s="437"/>
    </row>
    <row r="62" spans="7:11" s="419" customFormat="1" ht="17.25">
      <c r="G62" s="436"/>
      <c r="K62" s="437"/>
    </row>
    <row r="63" spans="7:11" s="419" customFormat="1" ht="17.25">
      <c r="G63" s="436"/>
      <c r="K63" s="437"/>
    </row>
    <row r="64" spans="7:11" s="419" customFormat="1" ht="17.25">
      <c r="G64" s="436"/>
      <c r="K64" s="437"/>
    </row>
    <row r="65" spans="7:11" s="419" customFormat="1" ht="17.25">
      <c r="G65" s="436"/>
      <c r="K65" s="437"/>
    </row>
    <row r="66" spans="7:11" s="419" customFormat="1" ht="17.25">
      <c r="G66" s="436"/>
      <c r="K66" s="437"/>
    </row>
    <row r="67" spans="7:11" s="419" customFormat="1" ht="17.25">
      <c r="G67" s="436"/>
      <c r="K67" s="437"/>
    </row>
    <row r="68" spans="7:11" s="419" customFormat="1" ht="17.25">
      <c r="G68" s="436"/>
      <c r="K68" s="437"/>
    </row>
    <row r="69" spans="7:11" s="419" customFormat="1" ht="17.25">
      <c r="G69" s="436"/>
      <c r="K69" s="437"/>
    </row>
    <row r="70" spans="7:11" s="419" customFormat="1" ht="17.25">
      <c r="G70" s="436"/>
      <c r="K70" s="437"/>
    </row>
    <row r="71" spans="7:11" s="419" customFormat="1" ht="17.25">
      <c r="G71" s="436"/>
      <c r="K71" s="437"/>
    </row>
    <row r="72" spans="7:11" s="419" customFormat="1" ht="17.25">
      <c r="G72" s="436"/>
      <c r="K72" s="437"/>
    </row>
    <row r="73" spans="7:11" s="419" customFormat="1" ht="17.25">
      <c r="G73" s="436"/>
      <c r="K73" s="437"/>
    </row>
    <row r="74" spans="7:11" s="419" customFormat="1" ht="17.25">
      <c r="G74" s="436"/>
      <c r="K74" s="437"/>
    </row>
    <row r="75" spans="7:11" s="419" customFormat="1" ht="17.25">
      <c r="G75" s="436"/>
      <c r="K75" s="437"/>
    </row>
    <row r="76" spans="7:11" s="419" customFormat="1" ht="17.25">
      <c r="G76" s="436"/>
      <c r="K76" s="437"/>
    </row>
    <row r="77" spans="7:11" s="419" customFormat="1" ht="17.25">
      <c r="G77" s="436"/>
      <c r="K77" s="437"/>
    </row>
    <row r="78" spans="7:11" s="419" customFormat="1" ht="17.25">
      <c r="G78" s="436"/>
      <c r="K78" s="437"/>
    </row>
    <row r="79" spans="7:11" s="419" customFormat="1" ht="17.25">
      <c r="G79" s="436"/>
      <c r="K79" s="437"/>
    </row>
    <row r="80" spans="7:11" s="419" customFormat="1" ht="17.25">
      <c r="G80" s="436"/>
      <c r="K80" s="437"/>
    </row>
    <row r="81" spans="7:11" s="419" customFormat="1" ht="17.25">
      <c r="G81" s="436"/>
      <c r="K81" s="437"/>
    </row>
    <row r="82" spans="7:11" s="419" customFormat="1" ht="17.25">
      <c r="G82" s="436"/>
      <c r="K82" s="437"/>
    </row>
    <row r="83" spans="7:11" s="419" customFormat="1" ht="17.25">
      <c r="G83" s="436"/>
      <c r="K83" s="437"/>
    </row>
    <row r="84" spans="7:11" s="419" customFormat="1" ht="17.25">
      <c r="G84" s="436"/>
      <c r="K84" s="437"/>
    </row>
    <row r="85" spans="7:11" s="419" customFormat="1" ht="17.25">
      <c r="G85" s="436"/>
      <c r="K85" s="437"/>
    </row>
    <row r="86" spans="7:11" s="419" customFormat="1" ht="17.25">
      <c r="G86" s="436"/>
      <c r="K86" s="437"/>
    </row>
    <row r="87" spans="7:11" s="419" customFormat="1" ht="17.25">
      <c r="G87" s="436"/>
      <c r="K87" s="437"/>
    </row>
    <row r="88" spans="7:11" s="419" customFormat="1" ht="17.25">
      <c r="G88" s="436"/>
      <c r="K88" s="437"/>
    </row>
    <row r="89" spans="7:11" s="419" customFormat="1" ht="17.25">
      <c r="G89" s="436"/>
      <c r="K89" s="437"/>
    </row>
    <row r="90" spans="7:11" s="419" customFormat="1" ht="17.25">
      <c r="G90" s="436"/>
      <c r="K90" s="437"/>
    </row>
    <row r="91" spans="7:11" s="419" customFormat="1" ht="17.25">
      <c r="G91" s="436"/>
      <c r="K91" s="437"/>
    </row>
    <row r="92" spans="7:11" s="419" customFormat="1" ht="17.25">
      <c r="G92" s="436"/>
      <c r="K92" s="437"/>
    </row>
    <row r="93" spans="7:11" s="419" customFormat="1" ht="17.25">
      <c r="G93" s="436"/>
      <c r="K93" s="437"/>
    </row>
    <row r="94" spans="7:11" s="419" customFormat="1" ht="17.25">
      <c r="G94" s="436"/>
      <c r="K94" s="437"/>
    </row>
    <row r="95" spans="4:11" s="438" customFormat="1" ht="17.25">
      <c r="D95" s="419"/>
      <c r="G95" s="439"/>
      <c r="K95" s="437"/>
    </row>
    <row r="96" spans="4:11" s="438" customFormat="1" ht="17.25">
      <c r="D96" s="419"/>
      <c r="G96" s="439"/>
      <c r="K96" s="437"/>
    </row>
    <row r="97" spans="4:11" s="438" customFormat="1" ht="17.25">
      <c r="D97" s="419"/>
      <c r="G97" s="439"/>
      <c r="K97" s="437"/>
    </row>
    <row r="98" spans="4:11" s="438" customFormat="1" ht="17.25">
      <c r="D98" s="419"/>
      <c r="G98" s="439"/>
      <c r="K98" s="437"/>
    </row>
    <row r="99" spans="4:11" s="438" customFormat="1" ht="17.25">
      <c r="D99" s="419"/>
      <c r="G99" s="439"/>
      <c r="K99" s="437"/>
    </row>
    <row r="100" spans="4:11" s="438" customFormat="1" ht="17.25">
      <c r="D100" s="419"/>
      <c r="G100" s="439"/>
      <c r="K100" s="437"/>
    </row>
    <row r="101" spans="4:11" s="438" customFormat="1" ht="17.25">
      <c r="D101" s="419"/>
      <c r="G101" s="439"/>
      <c r="K101" s="437"/>
    </row>
    <row r="102" spans="4:11" s="438" customFormat="1" ht="17.25">
      <c r="D102" s="419"/>
      <c r="G102" s="439"/>
      <c r="K102" s="437"/>
    </row>
    <row r="103" spans="4:11" s="438" customFormat="1" ht="17.25">
      <c r="D103" s="419"/>
      <c r="G103" s="439"/>
      <c r="K103" s="437"/>
    </row>
    <row r="104" spans="4:11" s="438" customFormat="1" ht="17.25">
      <c r="D104" s="419"/>
      <c r="G104" s="439"/>
      <c r="K104" s="437"/>
    </row>
    <row r="105" spans="4:11" s="438" customFormat="1" ht="17.25">
      <c r="D105" s="419"/>
      <c r="G105" s="439"/>
      <c r="K105" s="437"/>
    </row>
    <row r="106" spans="4:11" s="438" customFormat="1" ht="17.25">
      <c r="D106" s="419"/>
      <c r="G106" s="439"/>
      <c r="K106" s="437"/>
    </row>
    <row r="107" spans="4:11" s="438" customFormat="1" ht="17.25">
      <c r="D107" s="419"/>
      <c r="G107" s="439"/>
      <c r="K107" s="437"/>
    </row>
    <row r="108" spans="4:11" s="438" customFormat="1" ht="17.25">
      <c r="D108" s="419"/>
      <c r="G108" s="439"/>
      <c r="K108" s="437"/>
    </row>
    <row r="109" spans="4:11" s="438" customFormat="1" ht="17.25">
      <c r="D109" s="419"/>
      <c r="G109" s="439"/>
      <c r="K109" s="437"/>
    </row>
    <row r="110" spans="4:11" s="438" customFormat="1" ht="17.25">
      <c r="D110" s="419"/>
      <c r="G110" s="439"/>
      <c r="K110" s="437"/>
    </row>
    <row r="111" spans="4:11" s="438" customFormat="1" ht="17.25">
      <c r="D111" s="419"/>
      <c r="G111" s="439"/>
      <c r="K111" s="437"/>
    </row>
    <row r="112" spans="4:11" s="438" customFormat="1" ht="17.25">
      <c r="D112" s="419"/>
      <c r="G112" s="439"/>
      <c r="K112" s="437"/>
    </row>
    <row r="113" spans="4:11" s="438" customFormat="1" ht="17.25">
      <c r="D113" s="419"/>
      <c r="G113" s="439"/>
      <c r="K113" s="437"/>
    </row>
  </sheetData>
  <sheetProtection/>
  <mergeCells count="10">
    <mergeCell ref="A56:F56"/>
    <mergeCell ref="A49:A50"/>
    <mergeCell ref="A52:A53"/>
    <mergeCell ref="A31:A35"/>
    <mergeCell ref="A36:A37"/>
    <mergeCell ref="A2:K2"/>
    <mergeCell ref="A3:K3"/>
    <mergeCell ref="A4:K4"/>
    <mergeCell ref="G5:J5"/>
    <mergeCell ref="G28:J28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71"/>
  <sheetViews>
    <sheetView view="pageBreakPreview" zoomScale="89" zoomScaleNormal="82" zoomScaleSheetLayoutView="89" zoomScalePageLayoutView="0" workbookViewId="0" topLeftCell="A10">
      <selection activeCell="N29" sqref="N29"/>
    </sheetView>
  </sheetViews>
  <sheetFormatPr defaultColWidth="9.140625" defaultRowHeight="21.75"/>
  <cols>
    <col min="1" max="1" width="37.8515625" style="134" customWidth="1"/>
    <col min="2" max="2" width="9.28125" style="134" customWidth="1"/>
    <col min="3" max="3" width="13.28125" style="134" customWidth="1"/>
    <col min="4" max="4" width="9.421875" style="134" customWidth="1"/>
    <col min="5" max="5" width="13.28125" style="134" customWidth="1"/>
    <col min="6" max="6" width="8.28125" style="134" customWidth="1"/>
    <col min="7" max="7" width="13.28125" style="134" customWidth="1"/>
    <col min="8" max="8" width="8.28125" style="134" customWidth="1"/>
    <col min="9" max="9" width="13.28125" style="134" customWidth="1"/>
    <col min="10" max="10" width="9.28125" style="134" customWidth="1"/>
    <col min="11" max="11" width="13.57421875" style="134" customWidth="1"/>
    <col min="12" max="16384" width="9.140625" style="134" customWidth="1"/>
  </cols>
  <sheetData>
    <row r="1" ht="15.75">
      <c r="K1" s="198" t="s">
        <v>727</v>
      </c>
    </row>
    <row r="2" spans="1:11" ht="18.75" customHeight="1">
      <c r="A2" s="551" t="s">
        <v>728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spans="1:11" ht="15.75">
      <c r="A3" s="546" t="s">
        <v>267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 ht="15.75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11" s="305" customFormat="1" ht="20.25" customHeight="1">
      <c r="A5" s="308"/>
      <c r="B5" s="552" t="s">
        <v>204</v>
      </c>
      <c r="C5" s="553"/>
      <c r="D5" s="554" t="s">
        <v>232</v>
      </c>
      <c r="E5" s="554"/>
      <c r="F5" s="552" t="s">
        <v>720</v>
      </c>
      <c r="G5" s="553"/>
      <c r="H5" s="554" t="s">
        <v>721</v>
      </c>
      <c r="I5" s="554"/>
      <c r="J5" s="554" t="s">
        <v>15</v>
      </c>
      <c r="K5" s="554"/>
    </row>
    <row r="6" spans="1:11" s="305" customFormat="1" ht="20.25" customHeight="1">
      <c r="A6" s="307" t="s">
        <v>16</v>
      </c>
      <c r="B6" s="308" t="s">
        <v>17</v>
      </c>
      <c r="C6" s="308" t="s">
        <v>18</v>
      </c>
      <c r="D6" s="308" t="s">
        <v>17</v>
      </c>
      <c r="E6" s="308" t="s">
        <v>18</v>
      </c>
      <c r="F6" s="308" t="s">
        <v>17</v>
      </c>
      <c r="G6" s="308" t="s">
        <v>18</v>
      </c>
      <c r="H6" s="308" t="s">
        <v>17</v>
      </c>
      <c r="I6" s="308" t="s">
        <v>18</v>
      </c>
      <c r="J6" s="308" t="s">
        <v>17</v>
      </c>
      <c r="K6" s="308" t="s">
        <v>18</v>
      </c>
    </row>
    <row r="7" spans="1:11" s="305" customFormat="1" ht="20.25" customHeight="1">
      <c r="A7" s="304"/>
      <c r="B7" s="304" t="s">
        <v>21</v>
      </c>
      <c r="C7" s="304" t="s">
        <v>23</v>
      </c>
      <c r="D7" s="304" t="s">
        <v>21</v>
      </c>
      <c r="E7" s="304" t="s">
        <v>23</v>
      </c>
      <c r="F7" s="304" t="s">
        <v>21</v>
      </c>
      <c r="G7" s="304" t="s">
        <v>23</v>
      </c>
      <c r="H7" s="304" t="s">
        <v>21</v>
      </c>
      <c r="I7" s="304" t="s">
        <v>23</v>
      </c>
      <c r="J7" s="304" t="s">
        <v>21</v>
      </c>
      <c r="K7" s="304" t="s">
        <v>23</v>
      </c>
    </row>
    <row r="8" spans="1:11" ht="15.75">
      <c r="A8" s="327" t="s">
        <v>169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</row>
    <row r="9" spans="1:16" s="326" customFormat="1" ht="15.75">
      <c r="A9" s="328" t="s">
        <v>270</v>
      </c>
      <c r="B9" s="66">
        <v>12</v>
      </c>
      <c r="C9" s="322">
        <v>23489800</v>
      </c>
      <c r="D9" s="310">
        <v>12</v>
      </c>
      <c r="E9" s="323">
        <v>21057500</v>
      </c>
      <c r="F9" s="310">
        <v>11</v>
      </c>
      <c r="G9" s="324">
        <v>25109450</v>
      </c>
      <c r="H9" s="310">
        <v>11</v>
      </c>
      <c r="I9" s="325">
        <v>26022000</v>
      </c>
      <c r="J9" s="311">
        <f>B9+D9+F9+H9</f>
        <v>46</v>
      </c>
      <c r="K9" s="311">
        <f>C9+E9+G9+I9</f>
        <v>95678750</v>
      </c>
      <c r="P9" s="287"/>
    </row>
    <row r="10" spans="1:11" s="305" customFormat="1" ht="15.75">
      <c r="A10" s="329" t="s">
        <v>15</v>
      </c>
      <c r="B10" s="252">
        <f aca="true" t="shared" si="0" ref="B10:K10">SUM(B9:B9)</f>
        <v>12</v>
      </c>
      <c r="C10" s="252">
        <f t="shared" si="0"/>
        <v>23489800</v>
      </c>
      <c r="D10" s="252">
        <f t="shared" si="0"/>
        <v>12</v>
      </c>
      <c r="E10" s="252">
        <f t="shared" si="0"/>
        <v>21057500</v>
      </c>
      <c r="F10" s="252">
        <f t="shared" si="0"/>
        <v>11</v>
      </c>
      <c r="G10" s="252">
        <f t="shared" si="0"/>
        <v>25109450</v>
      </c>
      <c r="H10" s="252">
        <f t="shared" si="0"/>
        <v>11</v>
      </c>
      <c r="I10" s="252">
        <f t="shared" si="0"/>
        <v>26022000</v>
      </c>
      <c r="J10" s="252">
        <f t="shared" si="0"/>
        <v>46</v>
      </c>
      <c r="K10" s="252">
        <f t="shared" si="0"/>
        <v>95678750</v>
      </c>
    </row>
    <row r="11" spans="1:11" ht="15.75">
      <c r="A11" s="330" t="s">
        <v>170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ht="15.75">
      <c r="A12" s="183" t="s">
        <v>729</v>
      </c>
      <c r="B12" s="66">
        <v>4</v>
      </c>
      <c r="C12" s="310">
        <v>690000</v>
      </c>
      <c r="D12" s="310">
        <v>3</v>
      </c>
      <c r="E12" s="310">
        <v>680000</v>
      </c>
      <c r="F12" s="310">
        <v>3</v>
      </c>
      <c r="G12" s="310">
        <v>680000</v>
      </c>
      <c r="H12" s="310">
        <v>1</v>
      </c>
      <c r="I12" s="310">
        <v>500000</v>
      </c>
      <c r="J12" s="311">
        <f>B12+D12+F12+H12</f>
        <v>11</v>
      </c>
      <c r="K12" s="311">
        <f>C12+E12+G12+I12</f>
        <v>2550000</v>
      </c>
    </row>
    <row r="13" spans="1:11" ht="15.75">
      <c r="A13" s="183" t="s">
        <v>730</v>
      </c>
      <c r="B13" s="66">
        <v>1</v>
      </c>
      <c r="C13" s="310">
        <v>100000</v>
      </c>
      <c r="D13" s="310">
        <v>1</v>
      </c>
      <c r="E13" s="310">
        <v>100000</v>
      </c>
      <c r="F13" s="310">
        <v>1</v>
      </c>
      <c r="G13" s="310">
        <v>100000</v>
      </c>
      <c r="H13" s="310">
        <v>1</v>
      </c>
      <c r="I13" s="310">
        <v>100000</v>
      </c>
      <c r="J13" s="311">
        <f>B13+D13+F13+H13</f>
        <v>4</v>
      </c>
      <c r="K13" s="311">
        <f>C13+E13+G13+I13</f>
        <v>400000</v>
      </c>
    </row>
    <row r="14" spans="1:11" s="305" customFormat="1" ht="15.75">
      <c r="A14" s="329" t="s">
        <v>15</v>
      </c>
      <c r="B14" s="306">
        <f aca="true" t="shared" si="1" ref="B14:K14">SUM(B12:B13)</f>
        <v>5</v>
      </c>
      <c r="C14" s="252">
        <f t="shared" si="1"/>
        <v>790000</v>
      </c>
      <c r="D14" s="252">
        <f t="shared" si="1"/>
        <v>4</v>
      </c>
      <c r="E14" s="252">
        <f t="shared" si="1"/>
        <v>780000</v>
      </c>
      <c r="F14" s="252">
        <f t="shared" si="1"/>
        <v>4</v>
      </c>
      <c r="G14" s="252">
        <f t="shared" si="1"/>
        <v>780000</v>
      </c>
      <c r="H14" s="252">
        <f t="shared" si="1"/>
        <v>2</v>
      </c>
      <c r="I14" s="252">
        <f t="shared" si="1"/>
        <v>600000</v>
      </c>
      <c r="J14" s="252">
        <f t="shared" si="1"/>
        <v>15</v>
      </c>
      <c r="K14" s="252">
        <f t="shared" si="1"/>
        <v>2950000</v>
      </c>
    </row>
    <row r="15" spans="1:11" s="305" customFormat="1" ht="15.75">
      <c r="A15" s="314" t="s">
        <v>171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</row>
    <row r="16" spans="1:11" s="305" customFormat="1" ht="15.75">
      <c r="A16" s="183" t="s">
        <v>731</v>
      </c>
      <c r="B16" s="66">
        <v>1</v>
      </c>
      <c r="C16" s="312">
        <v>10000</v>
      </c>
      <c r="D16" s="66">
        <v>1</v>
      </c>
      <c r="E16" s="312">
        <v>10000</v>
      </c>
      <c r="F16" s="66">
        <v>1</v>
      </c>
      <c r="G16" s="312">
        <v>10000</v>
      </c>
      <c r="H16" s="66">
        <v>1</v>
      </c>
      <c r="I16" s="312">
        <v>10000</v>
      </c>
      <c r="J16" s="311">
        <f aca="true" t="shared" si="2" ref="J16:K18">B16+D16+F16+H16</f>
        <v>4</v>
      </c>
      <c r="K16" s="311">
        <f t="shared" si="2"/>
        <v>40000</v>
      </c>
    </row>
    <row r="17" spans="1:11" s="305" customFormat="1" ht="15.75">
      <c r="A17" s="328" t="s">
        <v>732</v>
      </c>
      <c r="B17" s="66">
        <v>8</v>
      </c>
      <c r="C17" s="312">
        <v>352000</v>
      </c>
      <c r="D17" s="66">
        <v>8</v>
      </c>
      <c r="E17" s="312">
        <v>352000</v>
      </c>
      <c r="F17" s="66">
        <v>8</v>
      </c>
      <c r="G17" s="312">
        <v>352000</v>
      </c>
      <c r="H17" s="66">
        <v>8</v>
      </c>
      <c r="I17" s="312">
        <v>352000</v>
      </c>
      <c r="J17" s="311">
        <f t="shared" si="2"/>
        <v>32</v>
      </c>
      <c r="K17" s="311">
        <f t="shared" si="2"/>
        <v>1408000</v>
      </c>
    </row>
    <row r="18" spans="1:11" s="305" customFormat="1" ht="15.75">
      <c r="A18" s="183" t="s">
        <v>733</v>
      </c>
      <c r="B18" s="66">
        <v>3</v>
      </c>
      <c r="C18" s="312">
        <v>1635000</v>
      </c>
      <c r="D18" s="66">
        <v>3</v>
      </c>
      <c r="E18" s="312">
        <v>1485000</v>
      </c>
      <c r="F18" s="66">
        <v>3</v>
      </c>
      <c r="G18" s="312">
        <v>1485000</v>
      </c>
      <c r="H18" s="66">
        <v>3</v>
      </c>
      <c r="I18" s="312">
        <v>1485000</v>
      </c>
      <c r="J18" s="311">
        <f t="shared" si="2"/>
        <v>12</v>
      </c>
      <c r="K18" s="311">
        <f t="shared" si="2"/>
        <v>6090000</v>
      </c>
    </row>
    <row r="19" spans="1:11" s="305" customFormat="1" ht="15.75">
      <c r="A19" s="329" t="s">
        <v>15</v>
      </c>
      <c r="B19" s="252">
        <f aca="true" t="shared" si="3" ref="B19:K19">SUM(B16:B18)</f>
        <v>12</v>
      </c>
      <c r="C19" s="252">
        <f t="shared" si="3"/>
        <v>1997000</v>
      </c>
      <c r="D19" s="252">
        <f t="shared" si="3"/>
        <v>12</v>
      </c>
      <c r="E19" s="252">
        <f t="shared" si="3"/>
        <v>1847000</v>
      </c>
      <c r="F19" s="252">
        <f t="shared" si="3"/>
        <v>12</v>
      </c>
      <c r="G19" s="252">
        <f t="shared" si="3"/>
        <v>1847000</v>
      </c>
      <c r="H19" s="252">
        <f t="shared" si="3"/>
        <v>12</v>
      </c>
      <c r="I19" s="252">
        <f t="shared" si="3"/>
        <v>1847000</v>
      </c>
      <c r="J19" s="252">
        <f t="shared" si="3"/>
        <v>48</v>
      </c>
      <c r="K19" s="252">
        <f t="shared" si="3"/>
        <v>7538000</v>
      </c>
    </row>
    <row r="20" spans="1:11" ht="23.25" customHeight="1">
      <c r="A20" s="331" t="s">
        <v>172</v>
      </c>
      <c r="B20" s="315"/>
      <c r="C20" s="316"/>
      <c r="D20" s="309"/>
      <c r="E20" s="309"/>
      <c r="F20" s="309"/>
      <c r="G20" s="309"/>
      <c r="H20" s="309"/>
      <c r="I20" s="309"/>
      <c r="J20" s="309"/>
      <c r="K20" s="309"/>
    </row>
    <row r="21" spans="1:11" ht="15.75">
      <c r="A21" s="328" t="s">
        <v>734</v>
      </c>
      <c r="B21" s="317">
        <v>6</v>
      </c>
      <c r="C21" s="312">
        <v>3530000</v>
      </c>
      <c r="D21" s="317">
        <v>6</v>
      </c>
      <c r="E21" s="312">
        <v>3530000</v>
      </c>
      <c r="F21" s="317">
        <v>6</v>
      </c>
      <c r="G21" s="312">
        <v>3530000</v>
      </c>
      <c r="H21" s="317">
        <v>6</v>
      </c>
      <c r="I21" s="312">
        <v>3530000</v>
      </c>
      <c r="J21" s="311">
        <f aca="true" t="shared" si="4" ref="J21:K23">B21+D21+F21+H21</f>
        <v>24</v>
      </c>
      <c r="K21" s="311">
        <f t="shared" si="4"/>
        <v>14120000</v>
      </c>
    </row>
    <row r="22" spans="1:11" ht="15.75">
      <c r="A22" s="328" t="s">
        <v>735</v>
      </c>
      <c r="B22" s="317">
        <v>1</v>
      </c>
      <c r="C22" s="312">
        <v>4350000</v>
      </c>
      <c r="D22" s="317">
        <v>1</v>
      </c>
      <c r="E22" s="312">
        <v>2950000</v>
      </c>
      <c r="F22" s="317">
        <v>1</v>
      </c>
      <c r="G22" s="312">
        <v>3200000</v>
      </c>
      <c r="H22" s="317">
        <v>1</v>
      </c>
      <c r="I22" s="312">
        <v>4075000</v>
      </c>
      <c r="J22" s="311">
        <f t="shared" si="4"/>
        <v>4</v>
      </c>
      <c r="K22" s="311">
        <f t="shared" si="4"/>
        <v>14575000</v>
      </c>
    </row>
    <row r="23" spans="1:11" ht="15.75">
      <c r="A23" s="328" t="s">
        <v>736</v>
      </c>
      <c r="B23" s="317">
        <v>2</v>
      </c>
      <c r="C23" s="312">
        <v>130000</v>
      </c>
      <c r="D23" s="317">
        <v>2</v>
      </c>
      <c r="E23" s="312">
        <v>130000</v>
      </c>
      <c r="F23" s="317">
        <v>2</v>
      </c>
      <c r="G23" s="312">
        <v>130000</v>
      </c>
      <c r="H23" s="317">
        <v>2</v>
      </c>
      <c r="I23" s="312">
        <v>130000</v>
      </c>
      <c r="J23" s="311">
        <f t="shared" si="4"/>
        <v>8</v>
      </c>
      <c r="K23" s="311">
        <f t="shared" si="4"/>
        <v>520000</v>
      </c>
    </row>
    <row r="24" spans="1:11" s="305" customFormat="1" ht="15.75">
      <c r="A24" s="329" t="s">
        <v>15</v>
      </c>
      <c r="B24" s="252">
        <f aca="true" t="shared" si="5" ref="B24:K24">SUM(B21:B23)</f>
        <v>9</v>
      </c>
      <c r="C24" s="252">
        <f t="shared" si="5"/>
        <v>8010000</v>
      </c>
      <c r="D24" s="252">
        <f t="shared" si="5"/>
        <v>9</v>
      </c>
      <c r="E24" s="252">
        <f t="shared" si="5"/>
        <v>6610000</v>
      </c>
      <c r="F24" s="252">
        <f t="shared" si="5"/>
        <v>9</v>
      </c>
      <c r="G24" s="252">
        <f t="shared" si="5"/>
        <v>6860000</v>
      </c>
      <c r="H24" s="252">
        <f t="shared" si="5"/>
        <v>9</v>
      </c>
      <c r="I24" s="252">
        <f t="shared" si="5"/>
        <v>7735000</v>
      </c>
      <c r="J24" s="252">
        <f t="shared" si="5"/>
        <v>36</v>
      </c>
      <c r="K24" s="252">
        <f t="shared" si="5"/>
        <v>29215000</v>
      </c>
    </row>
    <row r="25" spans="1:11" ht="31.5">
      <c r="A25" s="319" t="s">
        <v>173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  <row r="26" spans="1:11" ht="15.75">
      <c r="A26" s="328" t="s">
        <v>737</v>
      </c>
      <c r="B26" s="310">
        <v>9</v>
      </c>
      <c r="C26" s="310">
        <v>2260000</v>
      </c>
      <c r="D26" s="310">
        <v>10</v>
      </c>
      <c r="E26" s="310">
        <v>2460000</v>
      </c>
      <c r="F26" s="310">
        <v>10</v>
      </c>
      <c r="G26" s="310">
        <v>2360000</v>
      </c>
      <c r="H26" s="310">
        <v>10</v>
      </c>
      <c r="I26" s="310">
        <v>2360000</v>
      </c>
      <c r="J26" s="311">
        <f>B26+D26+F26+H26</f>
        <v>39</v>
      </c>
      <c r="K26" s="311">
        <f>C26+E26+G26+I26</f>
        <v>9440000</v>
      </c>
    </row>
    <row r="27" spans="1:11" ht="15.75">
      <c r="A27" s="328" t="s">
        <v>738</v>
      </c>
      <c r="B27" s="318">
        <v>4</v>
      </c>
      <c r="C27" s="318">
        <v>1435000</v>
      </c>
      <c r="D27" s="318">
        <v>4</v>
      </c>
      <c r="E27" s="318">
        <v>1435000</v>
      </c>
      <c r="F27" s="318">
        <v>4</v>
      </c>
      <c r="G27" s="318">
        <v>1435000</v>
      </c>
      <c r="H27" s="318">
        <v>4</v>
      </c>
      <c r="I27" s="318">
        <v>1435000</v>
      </c>
      <c r="J27" s="311">
        <f>B27+D27+F27+H27</f>
        <v>16</v>
      </c>
      <c r="K27" s="311">
        <f>C27+E27+G27+I27</f>
        <v>5740000</v>
      </c>
    </row>
    <row r="28" spans="1:11" s="305" customFormat="1" ht="17.25" customHeight="1">
      <c r="A28" s="329" t="s">
        <v>15</v>
      </c>
      <c r="B28" s="252">
        <f aca="true" t="shared" si="6" ref="B28:K28">SUM(B26:B27)</f>
        <v>13</v>
      </c>
      <c r="C28" s="252">
        <f t="shared" si="6"/>
        <v>3695000</v>
      </c>
      <c r="D28" s="252">
        <f t="shared" si="6"/>
        <v>14</v>
      </c>
      <c r="E28" s="252">
        <f t="shared" si="6"/>
        <v>3895000</v>
      </c>
      <c r="F28" s="252">
        <f t="shared" si="6"/>
        <v>14</v>
      </c>
      <c r="G28" s="252">
        <f t="shared" si="6"/>
        <v>3795000</v>
      </c>
      <c r="H28" s="252">
        <f t="shared" si="6"/>
        <v>14</v>
      </c>
      <c r="I28" s="252">
        <f t="shared" si="6"/>
        <v>3795000</v>
      </c>
      <c r="J28" s="252">
        <f t="shared" si="6"/>
        <v>55</v>
      </c>
      <c r="K28" s="252">
        <f t="shared" si="6"/>
        <v>15180000</v>
      </c>
    </row>
    <row r="29" spans="1:11" s="305" customFormat="1" ht="15.75">
      <c r="A29" s="319" t="s">
        <v>174</v>
      </c>
      <c r="B29" s="313"/>
      <c r="C29" s="318"/>
      <c r="D29" s="318"/>
      <c r="E29" s="318"/>
      <c r="F29" s="318"/>
      <c r="G29" s="318"/>
      <c r="H29" s="318"/>
      <c r="I29" s="318"/>
      <c r="J29" s="311"/>
      <c r="K29" s="311"/>
    </row>
    <row r="30" spans="1:11" s="305" customFormat="1" ht="15.75">
      <c r="A30" s="183" t="s">
        <v>739</v>
      </c>
      <c r="B30" s="66">
        <v>9</v>
      </c>
      <c r="C30" s="310">
        <v>2407000</v>
      </c>
      <c r="D30" s="310">
        <v>9</v>
      </c>
      <c r="E30" s="310">
        <v>2407000</v>
      </c>
      <c r="F30" s="310">
        <v>10</v>
      </c>
      <c r="G30" s="310">
        <v>2607000</v>
      </c>
      <c r="H30" s="310">
        <v>10</v>
      </c>
      <c r="I30" s="310">
        <v>2439000</v>
      </c>
      <c r="J30" s="311">
        <f>B30+D30+F30+H30</f>
        <v>38</v>
      </c>
      <c r="K30" s="311">
        <f>C30+E30+G30+I30</f>
        <v>9860000</v>
      </c>
    </row>
    <row r="31" spans="1:11" s="305" customFormat="1" ht="15.75">
      <c r="A31" s="183" t="s">
        <v>735</v>
      </c>
      <c r="B31" s="66">
        <v>1</v>
      </c>
      <c r="C31" s="310">
        <v>50000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1">
        <f>B31+D31+F31+H31</f>
        <v>1</v>
      </c>
      <c r="K31" s="311">
        <f>C31+E31+G31+I31</f>
        <v>50000</v>
      </c>
    </row>
    <row r="32" spans="1:11" s="305" customFormat="1" ht="17.25" customHeight="1">
      <c r="A32" s="306" t="s">
        <v>15</v>
      </c>
      <c r="B32" s="252">
        <f aca="true" t="shared" si="7" ref="B32:K32">SUM(B30:B31)</f>
        <v>10</v>
      </c>
      <c r="C32" s="252">
        <f t="shared" si="7"/>
        <v>2457000</v>
      </c>
      <c r="D32" s="252">
        <f t="shared" si="7"/>
        <v>9</v>
      </c>
      <c r="E32" s="252">
        <f t="shared" si="7"/>
        <v>2407000</v>
      </c>
      <c r="F32" s="252">
        <f t="shared" si="7"/>
        <v>10</v>
      </c>
      <c r="G32" s="252">
        <f t="shared" si="7"/>
        <v>2607000</v>
      </c>
      <c r="H32" s="252">
        <f t="shared" si="7"/>
        <v>10</v>
      </c>
      <c r="I32" s="252">
        <f t="shared" si="7"/>
        <v>2439000</v>
      </c>
      <c r="J32" s="252">
        <f t="shared" si="7"/>
        <v>39</v>
      </c>
      <c r="K32" s="252">
        <f t="shared" si="7"/>
        <v>9910000</v>
      </c>
    </row>
    <row r="33" spans="1:11" s="305" customFormat="1" ht="25.5" customHeight="1" thickBot="1">
      <c r="A33" s="320" t="s">
        <v>19</v>
      </c>
      <c r="B33" s="321">
        <f aca="true" t="shared" si="8" ref="B33:K33">B10+B14+B19+B24+B28+B32</f>
        <v>61</v>
      </c>
      <c r="C33" s="321">
        <f t="shared" si="8"/>
        <v>40438800</v>
      </c>
      <c r="D33" s="321">
        <f t="shared" si="8"/>
        <v>60</v>
      </c>
      <c r="E33" s="321">
        <f t="shared" si="8"/>
        <v>36596500</v>
      </c>
      <c r="F33" s="321">
        <f t="shared" si="8"/>
        <v>60</v>
      </c>
      <c r="G33" s="321">
        <f t="shared" si="8"/>
        <v>40998450</v>
      </c>
      <c r="H33" s="321">
        <f t="shared" si="8"/>
        <v>58</v>
      </c>
      <c r="I33" s="321">
        <f t="shared" si="8"/>
        <v>42438000</v>
      </c>
      <c r="J33" s="321">
        <f t="shared" si="8"/>
        <v>239</v>
      </c>
      <c r="K33" s="321">
        <f t="shared" si="8"/>
        <v>160471750</v>
      </c>
    </row>
    <row r="34" ht="22.5" customHeight="1" thickTop="1">
      <c r="K34" s="198" t="s">
        <v>727</v>
      </c>
    </row>
    <row r="35" spans="1:11" ht="15.75">
      <c r="A35" s="551" t="s">
        <v>728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</row>
    <row r="36" spans="1:11" ht="15.75">
      <c r="A36" s="546" t="s">
        <v>267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6"/>
    </row>
    <row r="37" spans="1:12" ht="15.75">
      <c r="A37" s="502" t="s">
        <v>485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</row>
    <row r="38" spans="1:11" ht="15.75">
      <c r="A38" s="308"/>
      <c r="B38" s="552" t="s">
        <v>204</v>
      </c>
      <c r="C38" s="553"/>
      <c r="D38" s="554" t="s">
        <v>232</v>
      </c>
      <c r="E38" s="554"/>
      <c r="F38" s="552" t="s">
        <v>720</v>
      </c>
      <c r="G38" s="553"/>
      <c r="H38" s="554" t="s">
        <v>721</v>
      </c>
      <c r="I38" s="554"/>
      <c r="J38" s="554" t="s">
        <v>15</v>
      </c>
      <c r="K38" s="554"/>
    </row>
    <row r="39" spans="1:11" ht="15.75">
      <c r="A39" s="307" t="s">
        <v>16</v>
      </c>
      <c r="B39" s="308" t="s">
        <v>17</v>
      </c>
      <c r="C39" s="308" t="s">
        <v>18</v>
      </c>
      <c r="D39" s="308" t="s">
        <v>17</v>
      </c>
      <c r="E39" s="308" t="s">
        <v>18</v>
      </c>
      <c r="F39" s="308" t="s">
        <v>17</v>
      </c>
      <c r="G39" s="308" t="s">
        <v>18</v>
      </c>
      <c r="H39" s="308" t="s">
        <v>17</v>
      </c>
      <c r="I39" s="308" t="s">
        <v>18</v>
      </c>
      <c r="J39" s="308" t="s">
        <v>17</v>
      </c>
      <c r="K39" s="308" t="s">
        <v>18</v>
      </c>
    </row>
    <row r="40" spans="1:11" ht="15.75">
      <c r="A40" s="304"/>
      <c r="B40" s="304" t="s">
        <v>21</v>
      </c>
      <c r="C40" s="304" t="s">
        <v>23</v>
      </c>
      <c r="D40" s="304" t="s">
        <v>21</v>
      </c>
      <c r="E40" s="304" t="s">
        <v>23</v>
      </c>
      <c r="F40" s="304" t="s">
        <v>21</v>
      </c>
      <c r="G40" s="304" t="s">
        <v>23</v>
      </c>
      <c r="H40" s="304" t="s">
        <v>21</v>
      </c>
      <c r="I40" s="304" t="s">
        <v>23</v>
      </c>
      <c r="J40" s="304" t="s">
        <v>21</v>
      </c>
      <c r="K40" s="304" t="s">
        <v>23</v>
      </c>
    </row>
    <row r="41" spans="1:11" ht="15.75">
      <c r="A41" s="327" t="s">
        <v>169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</row>
    <row r="42" spans="1:11" ht="15.75">
      <c r="A42" s="328" t="s">
        <v>270</v>
      </c>
      <c r="B42" s="66">
        <v>0</v>
      </c>
      <c r="C42" s="322">
        <v>0</v>
      </c>
      <c r="D42" s="310">
        <v>0</v>
      </c>
      <c r="E42" s="323">
        <v>0</v>
      </c>
      <c r="F42" s="310">
        <v>0</v>
      </c>
      <c r="G42" s="324">
        <v>0</v>
      </c>
      <c r="H42" s="310">
        <v>0</v>
      </c>
      <c r="I42" s="325">
        <v>0</v>
      </c>
      <c r="J42" s="311">
        <f>B42+D42+F42+H42</f>
        <v>0</v>
      </c>
      <c r="K42" s="311">
        <f>C42+E42+G42+I42</f>
        <v>0</v>
      </c>
    </row>
    <row r="43" spans="1:11" ht="15.75">
      <c r="A43" s="329" t="s">
        <v>15</v>
      </c>
      <c r="B43" s="252">
        <f aca="true" t="shared" si="9" ref="B43:K43">SUM(B42:B42)</f>
        <v>0</v>
      </c>
      <c r="C43" s="252">
        <f t="shared" si="9"/>
        <v>0</v>
      </c>
      <c r="D43" s="252">
        <f t="shared" si="9"/>
        <v>0</v>
      </c>
      <c r="E43" s="252">
        <f t="shared" si="9"/>
        <v>0</v>
      </c>
      <c r="F43" s="252">
        <f t="shared" si="9"/>
        <v>0</v>
      </c>
      <c r="G43" s="252">
        <f t="shared" si="9"/>
        <v>0</v>
      </c>
      <c r="H43" s="252">
        <f t="shared" si="9"/>
        <v>0</v>
      </c>
      <c r="I43" s="252">
        <f t="shared" si="9"/>
        <v>0</v>
      </c>
      <c r="J43" s="252">
        <f t="shared" si="9"/>
        <v>0</v>
      </c>
      <c r="K43" s="252">
        <f t="shared" si="9"/>
        <v>0</v>
      </c>
    </row>
    <row r="44" spans="1:11" ht="15.75">
      <c r="A44" s="330" t="s">
        <v>170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</row>
    <row r="45" spans="1:11" ht="15.75">
      <c r="A45" s="183" t="s">
        <v>729</v>
      </c>
      <c r="B45" s="66">
        <v>0</v>
      </c>
      <c r="C45" s="310">
        <v>0</v>
      </c>
      <c r="D45" s="310">
        <v>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1">
        <f>B45+D45+F45+H45</f>
        <v>0</v>
      </c>
      <c r="K45" s="311">
        <f>C45+E45+G45+I45</f>
        <v>0</v>
      </c>
    </row>
    <row r="46" spans="1:11" ht="15.75">
      <c r="A46" s="183" t="s">
        <v>730</v>
      </c>
      <c r="B46" s="66">
        <v>6</v>
      </c>
      <c r="C46" s="310">
        <v>550000</v>
      </c>
      <c r="D46" s="310">
        <v>6</v>
      </c>
      <c r="E46" s="310">
        <v>550000</v>
      </c>
      <c r="F46" s="310">
        <v>6</v>
      </c>
      <c r="G46" s="310">
        <v>550000</v>
      </c>
      <c r="H46" s="310">
        <v>6</v>
      </c>
      <c r="I46" s="310">
        <v>550000</v>
      </c>
      <c r="J46" s="311">
        <f>B46+D46+F46+H46</f>
        <v>24</v>
      </c>
      <c r="K46" s="311">
        <f>C46+E46+G46+I46</f>
        <v>2200000</v>
      </c>
    </row>
    <row r="47" spans="1:11" ht="15.75">
      <c r="A47" s="329" t="s">
        <v>15</v>
      </c>
      <c r="B47" s="306">
        <f aca="true" t="shared" si="10" ref="B47:K47">SUM(B45:B46)</f>
        <v>6</v>
      </c>
      <c r="C47" s="252">
        <f t="shared" si="10"/>
        <v>550000</v>
      </c>
      <c r="D47" s="252">
        <f t="shared" si="10"/>
        <v>6</v>
      </c>
      <c r="E47" s="252">
        <f t="shared" si="10"/>
        <v>550000</v>
      </c>
      <c r="F47" s="252">
        <f t="shared" si="10"/>
        <v>6</v>
      </c>
      <c r="G47" s="252">
        <f t="shared" si="10"/>
        <v>550000</v>
      </c>
      <c r="H47" s="252">
        <f t="shared" si="10"/>
        <v>6</v>
      </c>
      <c r="I47" s="252">
        <f t="shared" si="10"/>
        <v>550000</v>
      </c>
      <c r="J47" s="252">
        <f t="shared" si="10"/>
        <v>24</v>
      </c>
      <c r="K47" s="252">
        <f t="shared" si="10"/>
        <v>2200000</v>
      </c>
    </row>
    <row r="48" spans="1:11" ht="15.75">
      <c r="A48" s="314" t="s">
        <v>171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</row>
    <row r="49" spans="1:11" ht="15.75">
      <c r="A49" s="183" t="s">
        <v>731</v>
      </c>
      <c r="B49" s="66">
        <v>0</v>
      </c>
      <c r="C49" s="312">
        <v>0</v>
      </c>
      <c r="D49" s="66">
        <v>0</v>
      </c>
      <c r="E49" s="312">
        <v>0</v>
      </c>
      <c r="F49" s="66">
        <v>0</v>
      </c>
      <c r="G49" s="312">
        <v>0</v>
      </c>
      <c r="H49" s="66">
        <v>0</v>
      </c>
      <c r="I49" s="312">
        <v>0</v>
      </c>
      <c r="J49" s="311">
        <f aca="true" t="shared" si="11" ref="J49:K53">B49+D49+F49+H49</f>
        <v>0</v>
      </c>
      <c r="K49" s="311">
        <f t="shared" si="11"/>
        <v>0</v>
      </c>
    </row>
    <row r="50" spans="1:11" ht="15.75">
      <c r="A50" s="328" t="s">
        <v>732</v>
      </c>
      <c r="B50" s="66">
        <v>0</v>
      </c>
      <c r="C50" s="312">
        <v>0</v>
      </c>
      <c r="D50" s="66">
        <v>0</v>
      </c>
      <c r="E50" s="312">
        <v>0</v>
      </c>
      <c r="F50" s="66">
        <v>0</v>
      </c>
      <c r="G50" s="312">
        <v>0</v>
      </c>
      <c r="H50" s="66">
        <v>0</v>
      </c>
      <c r="I50" s="312">
        <v>0</v>
      </c>
      <c r="J50" s="311">
        <f t="shared" si="11"/>
        <v>0</v>
      </c>
      <c r="K50" s="311">
        <f t="shared" si="11"/>
        <v>0</v>
      </c>
    </row>
    <row r="51" spans="1:11" ht="15.75">
      <c r="A51" s="183" t="s">
        <v>733</v>
      </c>
      <c r="B51" s="66">
        <v>2</v>
      </c>
      <c r="C51" s="312">
        <v>245000</v>
      </c>
      <c r="D51" s="66">
        <v>2</v>
      </c>
      <c r="E51" s="312">
        <v>245000</v>
      </c>
      <c r="F51" s="66">
        <v>2</v>
      </c>
      <c r="G51" s="312">
        <v>245000</v>
      </c>
      <c r="H51" s="66">
        <v>2</v>
      </c>
      <c r="I51" s="312">
        <v>245000</v>
      </c>
      <c r="J51" s="311">
        <f t="shared" si="11"/>
        <v>8</v>
      </c>
      <c r="K51" s="311">
        <f t="shared" si="11"/>
        <v>980000</v>
      </c>
    </row>
    <row r="52" spans="1:11" ht="15.75">
      <c r="A52" s="183" t="s">
        <v>740</v>
      </c>
      <c r="B52" s="66">
        <v>1</v>
      </c>
      <c r="C52" s="312">
        <v>160000</v>
      </c>
      <c r="D52" s="66">
        <v>1</v>
      </c>
      <c r="E52" s="312">
        <v>160000</v>
      </c>
      <c r="F52" s="66">
        <v>1</v>
      </c>
      <c r="G52" s="312">
        <v>160000</v>
      </c>
      <c r="H52" s="66">
        <v>1</v>
      </c>
      <c r="I52" s="312">
        <v>160000</v>
      </c>
      <c r="J52" s="311">
        <f t="shared" si="11"/>
        <v>4</v>
      </c>
      <c r="K52" s="311">
        <f t="shared" si="11"/>
        <v>640000</v>
      </c>
    </row>
    <row r="53" spans="1:11" ht="15.75">
      <c r="A53" s="329" t="s">
        <v>15</v>
      </c>
      <c r="B53" s="252">
        <f aca="true" t="shared" si="12" ref="B53:I53">SUM(B49:B52)</f>
        <v>3</v>
      </c>
      <c r="C53" s="252">
        <f t="shared" si="12"/>
        <v>405000</v>
      </c>
      <c r="D53" s="252">
        <f t="shared" si="12"/>
        <v>3</v>
      </c>
      <c r="E53" s="252">
        <f t="shared" si="12"/>
        <v>405000</v>
      </c>
      <c r="F53" s="252">
        <f t="shared" si="12"/>
        <v>3</v>
      </c>
      <c r="G53" s="252">
        <f t="shared" si="12"/>
        <v>405000</v>
      </c>
      <c r="H53" s="252">
        <f t="shared" si="12"/>
        <v>3</v>
      </c>
      <c r="I53" s="252">
        <f t="shared" si="12"/>
        <v>405000</v>
      </c>
      <c r="J53" s="332">
        <f t="shared" si="11"/>
        <v>12</v>
      </c>
      <c r="K53" s="332">
        <f t="shared" si="11"/>
        <v>1620000</v>
      </c>
    </row>
    <row r="54" spans="1:11" ht="22.5" customHeight="1">
      <c r="A54" s="331" t="s">
        <v>172</v>
      </c>
      <c r="B54" s="315"/>
      <c r="C54" s="316"/>
      <c r="D54" s="309"/>
      <c r="E54" s="309"/>
      <c r="F54" s="309"/>
      <c r="G54" s="309"/>
      <c r="H54" s="309"/>
      <c r="I54" s="309"/>
      <c r="J54" s="309"/>
      <c r="K54" s="309"/>
    </row>
    <row r="55" spans="1:11" ht="15.75">
      <c r="A55" s="328" t="s">
        <v>734</v>
      </c>
      <c r="B55" s="317">
        <v>1</v>
      </c>
      <c r="C55" s="312">
        <v>240000</v>
      </c>
      <c r="D55" s="317">
        <v>1</v>
      </c>
      <c r="E55" s="312">
        <v>240000</v>
      </c>
      <c r="F55" s="317">
        <v>1</v>
      </c>
      <c r="G55" s="312">
        <v>240000</v>
      </c>
      <c r="H55" s="317">
        <v>1</v>
      </c>
      <c r="I55" s="312">
        <v>240000</v>
      </c>
      <c r="J55" s="311">
        <f aca="true" t="shared" si="13" ref="J55:K58">B55+D55+F55+H55</f>
        <v>4</v>
      </c>
      <c r="K55" s="311">
        <f t="shared" si="13"/>
        <v>960000</v>
      </c>
    </row>
    <row r="56" spans="1:11" ht="15.75">
      <c r="A56" s="328" t="s">
        <v>735</v>
      </c>
      <c r="B56" s="66">
        <v>0</v>
      </c>
      <c r="C56" s="312">
        <v>0</v>
      </c>
      <c r="D56" s="66">
        <v>0</v>
      </c>
      <c r="E56" s="312">
        <v>0</v>
      </c>
      <c r="F56" s="66">
        <v>0</v>
      </c>
      <c r="G56" s="312">
        <v>0</v>
      </c>
      <c r="H56" s="66">
        <v>0</v>
      </c>
      <c r="I56" s="312">
        <v>0</v>
      </c>
      <c r="J56" s="311">
        <f t="shared" si="13"/>
        <v>0</v>
      </c>
      <c r="K56" s="311">
        <f t="shared" si="13"/>
        <v>0</v>
      </c>
    </row>
    <row r="57" spans="1:11" ht="15.75">
      <c r="A57" s="328" t="s">
        <v>736</v>
      </c>
      <c r="B57" s="66">
        <v>0</v>
      </c>
      <c r="C57" s="312">
        <v>0</v>
      </c>
      <c r="D57" s="66">
        <v>0</v>
      </c>
      <c r="E57" s="312">
        <v>0</v>
      </c>
      <c r="F57" s="66">
        <v>0</v>
      </c>
      <c r="G57" s="312">
        <v>0</v>
      </c>
      <c r="H57" s="66">
        <v>0</v>
      </c>
      <c r="I57" s="312">
        <v>0</v>
      </c>
      <c r="J57" s="311">
        <f t="shared" si="13"/>
        <v>0</v>
      </c>
      <c r="K57" s="311">
        <f t="shared" si="13"/>
        <v>0</v>
      </c>
    </row>
    <row r="58" spans="1:11" ht="15.75">
      <c r="A58" s="328" t="s">
        <v>741</v>
      </c>
      <c r="B58" s="317">
        <v>1</v>
      </c>
      <c r="C58" s="312">
        <v>170000</v>
      </c>
      <c r="D58" s="317">
        <v>1</v>
      </c>
      <c r="E58" s="312">
        <v>170000</v>
      </c>
      <c r="F58" s="317">
        <v>1</v>
      </c>
      <c r="G58" s="312">
        <v>170000</v>
      </c>
      <c r="H58" s="317">
        <v>1</v>
      </c>
      <c r="I58" s="312">
        <v>170000</v>
      </c>
      <c r="J58" s="311">
        <f t="shared" si="13"/>
        <v>4</v>
      </c>
      <c r="K58" s="311">
        <f t="shared" si="13"/>
        <v>680000</v>
      </c>
    </row>
    <row r="59" spans="1:11" ht="15.75">
      <c r="A59" s="329" t="s">
        <v>15</v>
      </c>
      <c r="B59" s="252">
        <f aca="true" t="shared" si="14" ref="B59:K59">SUM(B55:B58)</f>
        <v>2</v>
      </c>
      <c r="C59" s="252">
        <f t="shared" si="14"/>
        <v>410000</v>
      </c>
      <c r="D59" s="252">
        <f t="shared" si="14"/>
        <v>2</v>
      </c>
      <c r="E59" s="252">
        <f t="shared" si="14"/>
        <v>410000</v>
      </c>
      <c r="F59" s="252">
        <f t="shared" si="14"/>
        <v>2</v>
      </c>
      <c r="G59" s="252">
        <f t="shared" si="14"/>
        <v>410000</v>
      </c>
      <c r="H59" s="252">
        <f t="shared" si="14"/>
        <v>2</v>
      </c>
      <c r="I59" s="252">
        <f t="shared" si="14"/>
        <v>410000</v>
      </c>
      <c r="J59" s="252">
        <f t="shared" si="14"/>
        <v>8</v>
      </c>
      <c r="K59" s="252">
        <f t="shared" si="14"/>
        <v>1640000</v>
      </c>
    </row>
    <row r="60" spans="1:11" ht="31.5">
      <c r="A60" s="319" t="s">
        <v>173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</row>
    <row r="61" spans="1:11" ht="15.75">
      <c r="A61" s="328" t="s">
        <v>737</v>
      </c>
      <c r="B61" s="310">
        <v>8</v>
      </c>
      <c r="C61" s="310">
        <v>3560000</v>
      </c>
      <c r="D61" s="310">
        <v>8</v>
      </c>
      <c r="E61" s="310">
        <v>3560000</v>
      </c>
      <c r="F61" s="310">
        <v>8</v>
      </c>
      <c r="G61" s="310">
        <v>3560000</v>
      </c>
      <c r="H61" s="310">
        <v>8</v>
      </c>
      <c r="I61" s="310">
        <v>3560000</v>
      </c>
      <c r="J61" s="311">
        <f>B61+D61+F61+H61</f>
        <v>32</v>
      </c>
      <c r="K61" s="311">
        <f>C61+E61+G61+I61</f>
        <v>14240000</v>
      </c>
    </row>
    <row r="62" spans="1:11" ht="15.75">
      <c r="A62" s="328" t="s">
        <v>738</v>
      </c>
      <c r="B62" s="66">
        <v>0</v>
      </c>
      <c r="C62" s="312">
        <v>0</v>
      </c>
      <c r="D62" s="66">
        <v>0</v>
      </c>
      <c r="E62" s="312">
        <v>0</v>
      </c>
      <c r="F62" s="66">
        <v>0</v>
      </c>
      <c r="G62" s="312">
        <v>0</v>
      </c>
      <c r="H62" s="66">
        <v>0</v>
      </c>
      <c r="I62" s="312">
        <v>0</v>
      </c>
      <c r="J62" s="311">
        <f>B62+D62+F62+H62</f>
        <v>0</v>
      </c>
      <c r="K62" s="311">
        <f>C62+E62+G62+I62</f>
        <v>0</v>
      </c>
    </row>
    <row r="63" spans="1:11" ht="15.75">
      <c r="A63" s="329" t="s">
        <v>15</v>
      </c>
      <c r="B63" s="252">
        <f aca="true" t="shared" si="15" ref="B63:K63">SUM(B61:B62)</f>
        <v>8</v>
      </c>
      <c r="C63" s="252">
        <f t="shared" si="15"/>
        <v>3560000</v>
      </c>
      <c r="D63" s="252">
        <f t="shared" si="15"/>
        <v>8</v>
      </c>
      <c r="E63" s="252">
        <f t="shared" si="15"/>
        <v>3560000</v>
      </c>
      <c r="F63" s="252">
        <f t="shared" si="15"/>
        <v>8</v>
      </c>
      <c r="G63" s="252">
        <f t="shared" si="15"/>
        <v>3560000</v>
      </c>
      <c r="H63" s="252">
        <f t="shared" si="15"/>
        <v>8</v>
      </c>
      <c r="I63" s="252">
        <f t="shared" si="15"/>
        <v>3560000</v>
      </c>
      <c r="J63" s="252">
        <f t="shared" si="15"/>
        <v>32</v>
      </c>
      <c r="K63" s="252">
        <f t="shared" si="15"/>
        <v>14240000</v>
      </c>
    </row>
    <row r="64" spans="1:11" ht="15.75">
      <c r="A64" s="319" t="s">
        <v>174</v>
      </c>
      <c r="B64" s="313"/>
      <c r="C64" s="318"/>
      <c r="D64" s="318"/>
      <c r="E64" s="318"/>
      <c r="F64" s="318"/>
      <c r="G64" s="318"/>
      <c r="H64" s="318"/>
      <c r="I64" s="318"/>
      <c r="J64" s="311"/>
      <c r="K64" s="311"/>
    </row>
    <row r="65" spans="1:11" ht="15.75">
      <c r="A65" s="183" t="s">
        <v>739</v>
      </c>
      <c r="B65" s="66">
        <v>1</v>
      </c>
      <c r="C65" s="310">
        <v>55000</v>
      </c>
      <c r="D65" s="310">
        <v>1</v>
      </c>
      <c r="E65" s="310">
        <v>55000</v>
      </c>
      <c r="F65" s="310">
        <v>1</v>
      </c>
      <c r="G65" s="310">
        <v>55000</v>
      </c>
      <c r="H65" s="310">
        <v>1</v>
      </c>
      <c r="I65" s="310">
        <v>55000</v>
      </c>
      <c r="J65" s="311">
        <f>B65+D65+F65+H65</f>
        <v>4</v>
      </c>
      <c r="K65" s="311">
        <f>C65+E65+G65+I65</f>
        <v>220000</v>
      </c>
    </row>
    <row r="66" spans="1:11" ht="15.75">
      <c r="A66" s="183" t="s">
        <v>735</v>
      </c>
      <c r="B66" s="66">
        <v>0</v>
      </c>
      <c r="C66" s="312">
        <v>0</v>
      </c>
      <c r="D66" s="66">
        <v>0</v>
      </c>
      <c r="E66" s="312">
        <v>0</v>
      </c>
      <c r="F66" s="66">
        <v>0</v>
      </c>
      <c r="G66" s="312">
        <v>0</v>
      </c>
      <c r="H66" s="66">
        <v>0</v>
      </c>
      <c r="I66" s="312">
        <v>0</v>
      </c>
      <c r="J66" s="311">
        <f>B66+D66+F66+H66</f>
        <v>0</v>
      </c>
      <c r="K66" s="311">
        <f>C66+E66+G66+I66</f>
        <v>0</v>
      </c>
    </row>
    <row r="67" spans="1:11" ht="15.75">
      <c r="A67" s="306" t="s">
        <v>15</v>
      </c>
      <c r="B67" s="252">
        <f aca="true" t="shared" si="16" ref="B67:K67">SUM(B65:B66)</f>
        <v>1</v>
      </c>
      <c r="C67" s="252">
        <f t="shared" si="16"/>
        <v>55000</v>
      </c>
      <c r="D67" s="252">
        <f t="shared" si="16"/>
        <v>1</v>
      </c>
      <c r="E67" s="252">
        <f t="shared" si="16"/>
        <v>55000</v>
      </c>
      <c r="F67" s="252">
        <f t="shared" si="16"/>
        <v>1</v>
      </c>
      <c r="G67" s="252">
        <f t="shared" si="16"/>
        <v>55000</v>
      </c>
      <c r="H67" s="252">
        <f t="shared" si="16"/>
        <v>1</v>
      </c>
      <c r="I67" s="252">
        <f t="shared" si="16"/>
        <v>55000</v>
      </c>
      <c r="J67" s="252">
        <f t="shared" si="16"/>
        <v>4</v>
      </c>
      <c r="K67" s="252">
        <f t="shared" si="16"/>
        <v>220000</v>
      </c>
    </row>
    <row r="68" spans="1:11" ht="16.5" thickBot="1">
      <c r="A68" s="320" t="s">
        <v>19</v>
      </c>
      <c r="B68" s="321">
        <f aca="true" t="shared" si="17" ref="B68:K68">B43+B47+B53+B59+B63+B67</f>
        <v>20</v>
      </c>
      <c r="C68" s="321">
        <f t="shared" si="17"/>
        <v>4980000</v>
      </c>
      <c r="D68" s="321">
        <f t="shared" si="17"/>
        <v>20</v>
      </c>
      <c r="E68" s="321">
        <f t="shared" si="17"/>
        <v>4980000</v>
      </c>
      <c r="F68" s="321">
        <f t="shared" si="17"/>
        <v>20</v>
      </c>
      <c r="G68" s="321">
        <f t="shared" si="17"/>
        <v>4980000</v>
      </c>
      <c r="H68" s="321">
        <f t="shared" si="17"/>
        <v>20</v>
      </c>
      <c r="I68" s="321">
        <f t="shared" si="17"/>
        <v>4980000</v>
      </c>
      <c r="J68" s="321">
        <f t="shared" si="17"/>
        <v>80</v>
      </c>
      <c r="K68" s="321">
        <f t="shared" si="17"/>
        <v>19920000</v>
      </c>
    </row>
    <row r="69" ht="22.5" customHeight="1" thickTop="1">
      <c r="K69" s="198" t="s">
        <v>727</v>
      </c>
    </row>
    <row r="70" spans="1:11" ht="15.75">
      <c r="A70" s="551" t="s">
        <v>728</v>
      </c>
      <c r="B70" s="551"/>
      <c r="C70" s="551"/>
      <c r="D70" s="551"/>
      <c r="E70" s="551"/>
      <c r="F70" s="551"/>
      <c r="G70" s="551"/>
      <c r="H70" s="551"/>
      <c r="I70" s="551"/>
      <c r="J70" s="551"/>
      <c r="K70" s="551"/>
    </row>
    <row r="71" spans="1:11" ht="15.75">
      <c r="A71" s="546" t="s">
        <v>267</v>
      </c>
      <c r="B71" s="546"/>
      <c r="C71" s="546"/>
      <c r="D71" s="546"/>
      <c r="E71" s="546"/>
      <c r="F71" s="546"/>
      <c r="G71" s="546"/>
      <c r="H71" s="546"/>
      <c r="I71" s="546"/>
      <c r="J71" s="546"/>
      <c r="K71" s="546"/>
    </row>
    <row r="72" spans="1:12" ht="15.75">
      <c r="A72" s="502" t="s">
        <v>546</v>
      </c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</row>
    <row r="73" spans="1:11" ht="15.75">
      <c r="A73" s="308"/>
      <c r="B73" s="552" t="s">
        <v>204</v>
      </c>
      <c r="C73" s="553"/>
      <c r="D73" s="554" t="s">
        <v>232</v>
      </c>
      <c r="E73" s="554"/>
      <c r="F73" s="552" t="s">
        <v>720</v>
      </c>
      <c r="G73" s="553"/>
      <c r="H73" s="554" t="s">
        <v>721</v>
      </c>
      <c r="I73" s="554"/>
      <c r="J73" s="554" t="s">
        <v>15</v>
      </c>
      <c r="K73" s="554"/>
    </row>
    <row r="74" spans="1:11" ht="15.75">
      <c r="A74" s="307" t="s">
        <v>16</v>
      </c>
      <c r="B74" s="308" t="s">
        <v>17</v>
      </c>
      <c r="C74" s="308" t="s">
        <v>18</v>
      </c>
      <c r="D74" s="308" t="s">
        <v>17</v>
      </c>
      <c r="E74" s="308" t="s">
        <v>18</v>
      </c>
      <c r="F74" s="308" t="s">
        <v>17</v>
      </c>
      <c r="G74" s="308" t="s">
        <v>18</v>
      </c>
      <c r="H74" s="308" t="s">
        <v>17</v>
      </c>
      <c r="I74" s="308" t="s">
        <v>18</v>
      </c>
      <c r="J74" s="308" t="s">
        <v>17</v>
      </c>
      <c r="K74" s="308" t="s">
        <v>18</v>
      </c>
    </row>
    <row r="75" spans="1:11" ht="15.75">
      <c r="A75" s="304"/>
      <c r="B75" s="304" t="s">
        <v>21</v>
      </c>
      <c r="C75" s="304" t="s">
        <v>23</v>
      </c>
      <c r="D75" s="304" t="s">
        <v>21</v>
      </c>
      <c r="E75" s="304" t="s">
        <v>23</v>
      </c>
      <c r="F75" s="304" t="s">
        <v>21</v>
      </c>
      <c r="G75" s="304" t="s">
        <v>23</v>
      </c>
      <c r="H75" s="304" t="s">
        <v>21</v>
      </c>
      <c r="I75" s="304" t="s">
        <v>23</v>
      </c>
      <c r="J75" s="304" t="s">
        <v>21</v>
      </c>
      <c r="K75" s="304" t="s">
        <v>23</v>
      </c>
    </row>
    <row r="76" spans="1:11" ht="15.75">
      <c r="A76" s="327" t="s">
        <v>169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</row>
    <row r="77" spans="1:11" ht="15.75">
      <c r="A77" s="328" t="s">
        <v>270</v>
      </c>
      <c r="B77" s="66">
        <v>2</v>
      </c>
      <c r="C77" s="322">
        <v>4630000</v>
      </c>
      <c r="D77" s="310">
        <v>2</v>
      </c>
      <c r="E77" s="323">
        <v>3980000</v>
      </c>
      <c r="F77" s="310">
        <v>2</v>
      </c>
      <c r="G77" s="324">
        <v>5695000</v>
      </c>
      <c r="H77" s="310">
        <v>2</v>
      </c>
      <c r="I77" s="325">
        <v>4656000</v>
      </c>
      <c r="J77" s="311">
        <f>B77+D77+F77+H77</f>
        <v>8</v>
      </c>
      <c r="K77" s="311">
        <f>C77+E77+G77+I77</f>
        <v>18961000</v>
      </c>
    </row>
    <row r="78" spans="1:11" ht="15.75">
      <c r="A78" s="329" t="s">
        <v>15</v>
      </c>
      <c r="B78" s="252">
        <f aca="true" t="shared" si="18" ref="B78:K78">SUM(B77:B77)</f>
        <v>2</v>
      </c>
      <c r="C78" s="252">
        <f t="shared" si="18"/>
        <v>4630000</v>
      </c>
      <c r="D78" s="252">
        <f t="shared" si="18"/>
        <v>2</v>
      </c>
      <c r="E78" s="252">
        <f t="shared" si="18"/>
        <v>3980000</v>
      </c>
      <c r="F78" s="252">
        <f t="shared" si="18"/>
        <v>2</v>
      </c>
      <c r="G78" s="252">
        <f t="shared" si="18"/>
        <v>5695000</v>
      </c>
      <c r="H78" s="252">
        <f t="shared" si="18"/>
        <v>2</v>
      </c>
      <c r="I78" s="252">
        <f t="shared" si="18"/>
        <v>4656000</v>
      </c>
      <c r="J78" s="252">
        <f t="shared" si="18"/>
        <v>8</v>
      </c>
      <c r="K78" s="252">
        <f t="shared" si="18"/>
        <v>18961000</v>
      </c>
    </row>
    <row r="79" spans="1:11" ht="15.75">
      <c r="A79" s="330" t="s">
        <v>170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</row>
    <row r="80" spans="1:11" ht="15.75">
      <c r="A80" s="183" t="s">
        <v>729</v>
      </c>
      <c r="B80" s="66">
        <v>0</v>
      </c>
      <c r="C80" s="310">
        <v>0</v>
      </c>
      <c r="D80" s="310">
        <v>0</v>
      </c>
      <c r="E80" s="310">
        <v>0</v>
      </c>
      <c r="F80" s="310">
        <v>0</v>
      </c>
      <c r="G80" s="310">
        <v>0</v>
      </c>
      <c r="H80" s="310">
        <v>0</v>
      </c>
      <c r="I80" s="310">
        <v>0</v>
      </c>
      <c r="J80" s="311">
        <f>B80+D80+F80+H80</f>
        <v>0</v>
      </c>
      <c r="K80" s="311">
        <f>C80+E80+G80+I80</f>
        <v>0</v>
      </c>
    </row>
    <row r="81" spans="1:11" ht="15.75">
      <c r="A81" s="183" t="s">
        <v>730</v>
      </c>
      <c r="B81" s="66">
        <v>0</v>
      </c>
      <c r="C81" s="310">
        <v>0</v>
      </c>
      <c r="D81" s="310">
        <v>0</v>
      </c>
      <c r="E81" s="310">
        <v>0</v>
      </c>
      <c r="F81" s="310">
        <v>0</v>
      </c>
      <c r="G81" s="310">
        <v>0</v>
      </c>
      <c r="H81" s="310">
        <v>0</v>
      </c>
      <c r="I81" s="310">
        <v>0</v>
      </c>
      <c r="J81" s="311">
        <f>B81+D81+F81+H81</f>
        <v>0</v>
      </c>
      <c r="K81" s="311">
        <f>C81+E81+G81+I81</f>
        <v>0</v>
      </c>
    </row>
    <row r="82" spans="1:11" ht="15.75">
      <c r="A82" s="329" t="s">
        <v>15</v>
      </c>
      <c r="B82" s="306">
        <f aca="true" t="shared" si="19" ref="B82:K82">SUM(B80:B81)</f>
        <v>0</v>
      </c>
      <c r="C82" s="252">
        <f t="shared" si="19"/>
        <v>0</v>
      </c>
      <c r="D82" s="252">
        <f t="shared" si="19"/>
        <v>0</v>
      </c>
      <c r="E82" s="252">
        <f t="shared" si="19"/>
        <v>0</v>
      </c>
      <c r="F82" s="252">
        <f t="shared" si="19"/>
        <v>0</v>
      </c>
      <c r="G82" s="252">
        <f t="shared" si="19"/>
        <v>0</v>
      </c>
      <c r="H82" s="252">
        <f t="shared" si="19"/>
        <v>0</v>
      </c>
      <c r="I82" s="252">
        <f t="shared" si="19"/>
        <v>0</v>
      </c>
      <c r="J82" s="252">
        <f t="shared" si="19"/>
        <v>0</v>
      </c>
      <c r="K82" s="252">
        <f t="shared" si="19"/>
        <v>0</v>
      </c>
    </row>
    <row r="83" spans="1:11" ht="15.75">
      <c r="A83" s="314" t="s">
        <v>171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</row>
    <row r="84" spans="1:11" ht="15.75">
      <c r="A84" s="183" t="s">
        <v>731</v>
      </c>
      <c r="B84" s="66">
        <v>0</v>
      </c>
      <c r="C84" s="312">
        <v>0</v>
      </c>
      <c r="D84" s="66">
        <v>0</v>
      </c>
      <c r="E84" s="312">
        <v>0</v>
      </c>
      <c r="F84" s="66">
        <v>0</v>
      </c>
      <c r="G84" s="312">
        <v>0</v>
      </c>
      <c r="H84" s="66">
        <v>0</v>
      </c>
      <c r="I84" s="312">
        <v>0</v>
      </c>
      <c r="J84" s="311">
        <f aca="true" t="shared" si="20" ref="J84:K88">B84+D84+F84+H84</f>
        <v>0</v>
      </c>
      <c r="K84" s="311">
        <f t="shared" si="20"/>
        <v>0</v>
      </c>
    </row>
    <row r="85" spans="1:11" ht="15.75">
      <c r="A85" s="328" t="s">
        <v>732</v>
      </c>
      <c r="B85" s="66">
        <v>0</v>
      </c>
      <c r="C85" s="312">
        <v>0</v>
      </c>
      <c r="D85" s="66">
        <v>0</v>
      </c>
      <c r="E85" s="312">
        <v>0</v>
      </c>
      <c r="F85" s="66">
        <v>0</v>
      </c>
      <c r="G85" s="312">
        <v>0</v>
      </c>
      <c r="H85" s="66">
        <v>0</v>
      </c>
      <c r="I85" s="312">
        <v>0</v>
      </c>
      <c r="J85" s="311">
        <f t="shared" si="20"/>
        <v>0</v>
      </c>
      <c r="K85" s="311">
        <f t="shared" si="20"/>
        <v>0</v>
      </c>
    </row>
    <row r="86" spans="1:11" ht="15.75">
      <c r="A86" s="183" t="s">
        <v>733</v>
      </c>
      <c r="B86" s="66">
        <v>0</v>
      </c>
      <c r="C86" s="312">
        <v>0</v>
      </c>
      <c r="D86" s="66">
        <v>0</v>
      </c>
      <c r="E86" s="312">
        <v>0</v>
      </c>
      <c r="F86" s="66">
        <v>0</v>
      </c>
      <c r="G86" s="312">
        <v>0</v>
      </c>
      <c r="H86" s="66">
        <v>0</v>
      </c>
      <c r="I86" s="312">
        <v>0</v>
      </c>
      <c r="J86" s="311">
        <f t="shared" si="20"/>
        <v>0</v>
      </c>
      <c r="K86" s="311">
        <f t="shared" si="20"/>
        <v>0</v>
      </c>
    </row>
    <row r="87" spans="1:11" ht="15.75">
      <c r="A87" s="183" t="s">
        <v>740</v>
      </c>
      <c r="B87" s="66">
        <v>0</v>
      </c>
      <c r="C87" s="312">
        <v>0</v>
      </c>
      <c r="D87" s="66">
        <v>0</v>
      </c>
      <c r="E87" s="312">
        <v>0</v>
      </c>
      <c r="F87" s="66">
        <v>0</v>
      </c>
      <c r="G87" s="312">
        <v>0</v>
      </c>
      <c r="H87" s="66">
        <v>0</v>
      </c>
      <c r="I87" s="312">
        <v>0</v>
      </c>
      <c r="J87" s="311">
        <f t="shared" si="20"/>
        <v>0</v>
      </c>
      <c r="K87" s="311">
        <f t="shared" si="20"/>
        <v>0</v>
      </c>
    </row>
    <row r="88" spans="1:11" ht="15.75">
      <c r="A88" s="329" t="s">
        <v>15</v>
      </c>
      <c r="B88" s="252">
        <f aca="true" t="shared" si="21" ref="B88:I88">SUM(B84:B87)</f>
        <v>0</v>
      </c>
      <c r="C88" s="252">
        <f t="shared" si="21"/>
        <v>0</v>
      </c>
      <c r="D88" s="252">
        <f t="shared" si="21"/>
        <v>0</v>
      </c>
      <c r="E88" s="252">
        <f t="shared" si="21"/>
        <v>0</v>
      </c>
      <c r="F88" s="252">
        <f t="shared" si="21"/>
        <v>0</v>
      </c>
      <c r="G88" s="252">
        <f t="shared" si="21"/>
        <v>0</v>
      </c>
      <c r="H88" s="252">
        <f t="shared" si="21"/>
        <v>0</v>
      </c>
      <c r="I88" s="252">
        <f t="shared" si="21"/>
        <v>0</v>
      </c>
      <c r="J88" s="332">
        <f t="shared" si="20"/>
        <v>0</v>
      </c>
      <c r="K88" s="332">
        <f t="shared" si="20"/>
        <v>0</v>
      </c>
    </row>
    <row r="89" spans="1:11" ht="22.5" customHeight="1">
      <c r="A89" s="331" t="s">
        <v>172</v>
      </c>
      <c r="B89" s="315"/>
      <c r="C89" s="316"/>
      <c r="D89" s="309"/>
      <c r="E89" s="309"/>
      <c r="F89" s="309"/>
      <c r="G89" s="309"/>
      <c r="H89" s="309"/>
      <c r="I89" s="309"/>
      <c r="J89" s="309"/>
      <c r="K89" s="309"/>
    </row>
    <row r="90" spans="1:11" ht="15.75">
      <c r="A90" s="328" t="s">
        <v>734</v>
      </c>
      <c r="B90" s="66">
        <v>0</v>
      </c>
      <c r="C90" s="312">
        <v>0</v>
      </c>
      <c r="D90" s="66">
        <v>0</v>
      </c>
      <c r="E90" s="312">
        <v>0</v>
      </c>
      <c r="F90" s="66">
        <v>0</v>
      </c>
      <c r="G90" s="312">
        <v>0</v>
      </c>
      <c r="H90" s="66">
        <v>0</v>
      </c>
      <c r="I90" s="312">
        <v>0</v>
      </c>
      <c r="J90" s="311">
        <f aca="true" t="shared" si="22" ref="J90:K93">B90+D90+F90+H90</f>
        <v>0</v>
      </c>
      <c r="K90" s="311">
        <f t="shared" si="22"/>
        <v>0</v>
      </c>
    </row>
    <row r="91" spans="1:11" ht="15.75">
      <c r="A91" s="328" t="s">
        <v>735</v>
      </c>
      <c r="B91" s="66">
        <v>0</v>
      </c>
      <c r="C91" s="312">
        <v>0</v>
      </c>
      <c r="D91" s="66">
        <v>0</v>
      </c>
      <c r="E91" s="312">
        <v>0</v>
      </c>
      <c r="F91" s="66">
        <v>0</v>
      </c>
      <c r="G91" s="312">
        <v>0</v>
      </c>
      <c r="H91" s="66">
        <v>0</v>
      </c>
      <c r="I91" s="312">
        <v>0</v>
      </c>
      <c r="J91" s="311">
        <f t="shared" si="22"/>
        <v>0</v>
      </c>
      <c r="K91" s="311">
        <f t="shared" si="22"/>
        <v>0</v>
      </c>
    </row>
    <row r="92" spans="1:11" ht="15.75">
      <c r="A92" s="328" t="s">
        <v>736</v>
      </c>
      <c r="B92" s="66">
        <v>0</v>
      </c>
      <c r="C92" s="312">
        <v>0</v>
      </c>
      <c r="D92" s="66">
        <v>0</v>
      </c>
      <c r="E92" s="312">
        <v>0</v>
      </c>
      <c r="F92" s="66">
        <v>0</v>
      </c>
      <c r="G92" s="312">
        <v>0</v>
      </c>
      <c r="H92" s="66">
        <v>0</v>
      </c>
      <c r="I92" s="312">
        <v>0</v>
      </c>
      <c r="J92" s="311">
        <f t="shared" si="22"/>
        <v>0</v>
      </c>
      <c r="K92" s="311">
        <f t="shared" si="22"/>
        <v>0</v>
      </c>
    </row>
    <row r="93" spans="1:11" ht="15.75">
      <c r="A93" s="328" t="s">
        <v>741</v>
      </c>
      <c r="B93" s="66">
        <v>0</v>
      </c>
      <c r="C93" s="312">
        <v>0</v>
      </c>
      <c r="D93" s="66">
        <v>0</v>
      </c>
      <c r="E93" s="312">
        <v>0</v>
      </c>
      <c r="F93" s="66">
        <v>0</v>
      </c>
      <c r="G93" s="312">
        <v>0</v>
      </c>
      <c r="H93" s="66">
        <v>0</v>
      </c>
      <c r="I93" s="312">
        <v>0</v>
      </c>
      <c r="J93" s="311">
        <f t="shared" si="22"/>
        <v>0</v>
      </c>
      <c r="K93" s="311">
        <f t="shared" si="22"/>
        <v>0</v>
      </c>
    </row>
    <row r="94" spans="1:11" ht="15.75">
      <c r="A94" s="329" t="s">
        <v>15</v>
      </c>
      <c r="B94" s="252">
        <f aca="true" t="shared" si="23" ref="B94:K94">SUM(B90:B93)</f>
        <v>0</v>
      </c>
      <c r="C94" s="252">
        <f t="shared" si="23"/>
        <v>0</v>
      </c>
      <c r="D94" s="252">
        <f t="shared" si="23"/>
        <v>0</v>
      </c>
      <c r="E94" s="252">
        <f t="shared" si="23"/>
        <v>0</v>
      </c>
      <c r="F94" s="252">
        <f t="shared" si="23"/>
        <v>0</v>
      </c>
      <c r="G94" s="252">
        <f t="shared" si="23"/>
        <v>0</v>
      </c>
      <c r="H94" s="252">
        <f t="shared" si="23"/>
        <v>0</v>
      </c>
      <c r="I94" s="252">
        <f t="shared" si="23"/>
        <v>0</v>
      </c>
      <c r="J94" s="252">
        <f t="shared" si="23"/>
        <v>0</v>
      </c>
      <c r="K94" s="252">
        <f t="shared" si="23"/>
        <v>0</v>
      </c>
    </row>
    <row r="95" spans="1:11" ht="31.5">
      <c r="A95" s="319" t="s">
        <v>173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09"/>
    </row>
    <row r="96" spans="1:11" ht="15.75">
      <c r="A96" s="328" t="s">
        <v>737</v>
      </c>
      <c r="B96" s="66">
        <v>0</v>
      </c>
      <c r="C96" s="312">
        <v>0</v>
      </c>
      <c r="D96" s="66">
        <v>0</v>
      </c>
      <c r="E96" s="312">
        <v>0</v>
      </c>
      <c r="F96" s="66">
        <v>0</v>
      </c>
      <c r="G96" s="312">
        <v>0</v>
      </c>
      <c r="H96" s="66">
        <v>0</v>
      </c>
      <c r="I96" s="312">
        <v>0</v>
      </c>
      <c r="J96" s="311">
        <f>B96+D96+F96+H96</f>
        <v>0</v>
      </c>
      <c r="K96" s="311">
        <f>C96+E96+G96+I96</f>
        <v>0</v>
      </c>
    </row>
    <row r="97" spans="1:11" ht="15.75">
      <c r="A97" s="328" t="s">
        <v>738</v>
      </c>
      <c r="B97" s="66">
        <v>0</v>
      </c>
      <c r="C97" s="312">
        <v>0</v>
      </c>
      <c r="D97" s="66">
        <v>0</v>
      </c>
      <c r="E97" s="312">
        <v>0</v>
      </c>
      <c r="F97" s="66">
        <v>0</v>
      </c>
      <c r="G97" s="312">
        <v>0</v>
      </c>
      <c r="H97" s="66">
        <v>0</v>
      </c>
      <c r="I97" s="312">
        <v>0</v>
      </c>
      <c r="J97" s="311">
        <f>B97+D97+F97+H97</f>
        <v>0</v>
      </c>
      <c r="K97" s="311">
        <f>C97+E97+G97+I97</f>
        <v>0</v>
      </c>
    </row>
    <row r="98" spans="1:11" ht="15.75">
      <c r="A98" s="329" t="s">
        <v>15</v>
      </c>
      <c r="B98" s="252">
        <f aca="true" t="shared" si="24" ref="B98:K98">SUM(B96:B97)</f>
        <v>0</v>
      </c>
      <c r="C98" s="252">
        <f t="shared" si="24"/>
        <v>0</v>
      </c>
      <c r="D98" s="252">
        <f t="shared" si="24"/>
        <v>0</v>
      </c>
      <c r="E98" s="252">
        <f t="shared" si="24"/>
        <v>0</v>
      </c>
      <c r="F98" s="252">
        <f t="shared" si="24"/>
        <v>0</v>
      </c>
      <c r="G98" s="252">
        <f t="shared" si="24"/>
        <v>0</v>
      </c>
      <c r="H98" s="252">
        <f t="shared" si="24"/>
        <v>0</v>
      </c>
      <c r="I98" s="252">
        <f t="shared" si="24"/>
        <v>0</v>
      </c>
      <c r="J98" s="252">
        <f t="shared" si="24"/>
        <v>0</v>
      </c>
      <c r="K98" s="252">
        <f t="shared" si="24"/>
        <v>0</v>
      </c>
    </row>
    <row r="99" spans="1:11" ht="15.75">
      <c r="A99" s="319" t="s">
        <v>174</v>
      </c>
      <c r="B99" s="313"/>
      <c r="C99" s="318"/>
      <c r="D99" s="318"/>
      <c r="E99" s="318"/>
      <c r="F99" s="318"/>
      <c r="G99" s="318"/>
      <c r="H99" s="318"/>
      <c r="I99" s="318"/>
      <c r="J99" s="311"/>
      <c r="K99" s="311"/>
    </row>
    <row r="100" spans="1:11" ht="15.75">
      <c r="A100" s="183" t="s">
        <v>739</v>
      </c>
      <c r="B100" s="66">
        <v>0</v>
      </c>
      <c r="C100" s="312">
        <v>0</v>
      </c>
      <c r="D100" s="66">
        <v>0</v>
      </c>
      <c r="E100" s="312">
        <v>0</v>
      </c>
      <c r="F100" s="66">
        <v>0</v>
      </c>
      <c r="G100" s="312">
        <v>0</v>
      </c>
      <c r="H100" s="66">
        <v>0</v>
      </c>
      <c r="I100" s="312">
        <v>0</v>
      </c>
      <c r="J100" s="311">
        <f>B100+D100+F100+H100</f>
        <v>0</v>
      </c>
      <c r="K100" s="311">
        <f>C100+E100+G100+I100</f>
        <v>0</v>
      </c>
    </row>
    <row r="101" spans="1:11" ht="15.75">
      <c r="A101" s="183" t="s">
        <v>735</v>
      </c>
      <c r="B101" s="66">
        <v>0</v>
      </c>
      <c r="C101" s="312">
        <v>0</v>
      </c>
      <c r="D101" s="66">
        <v>0</v>
      </c>
      <c r="E101" s="312">
        <v>0</v>
      </c>
      <c r="F101" s="66">
        <v>0</v>
      </c>
      <c r="G101" s="312">
        <v>0</v>
      </c>
      <c r="H101" s="66">
        <v>0</v>
      </c>
      <c r="I101" s="312">
        <v>0</v>
      </c>
      <c r="J101" s="311">
        <f>B101+D101+F101+H101</f>
        <v>0</v>
      </c>
      <c r="K101" s="311">
        <f>C101+E101+G101+I101</f>
        <v>0</v>
      </c>
    </row>
    <row r="102" spans="1:11" ht="15.75">
      <c r="A102" s="306" t="s">
        <v>15</v>
      </c>
      <c r="B102" s="252">
        <f aca="true" t="shared" si="25" ref="B102:K102">SUM(B100:B101)</f>
        <v>0</v>
      </c>
      <c r="C102" s="252">
        <f t="shared" si="25"/>
        <v>0</v>
      </c>
      <c r="D102" s="252">
        <f t="shared" si="25"/>
        <v>0</v>
      </c>
      <c r="E102" s="252">
        <f t="shared" si="25"/>
        <v>0</v>
      </c>
      <c r="F102" s="252">
        <f t="shared" si="25"/>
        <v>0</v>
      </c>
      <c r="G102" s="252">
        <f t="shared" si="25"/>
        <v>0</v>
      </c>
      <c r="H102" s="252">
        <f t="shared" si="25"/>
        <v>0</v>
      </c>
      <c r="I102" s="252">
        <f t="shared" si="25"/>
        <v>0</v>
      </c>
      <c r="J102" s="252">
        <f t="shared" si="25"/>
        <v>0</v>
      </c>
      <c r="K102" s="252">
        <f t="shared" si="25"/>
        <v>0</v>
      </c>
    </row>
    <row r="103" spans="1:11" ht="16.5" thickBot="1">
      <c r="A103" s="320" t="s">
        <v>19</v>
      </c>
      <c r="B103" s="321">
        <f aca="true" t="shared" si="26" ref="B103:K103">B78+B82+B88+B94+B98+B102</f>
        <v>2</v>
      </c>
      <c r="C103" s="321">
        <f t="shared" si="26"/>
        <v>4630000</v>
      </c>
      <c r="D103" s="321">
        <f t="shared" si="26"/>
        <v>2</v>
      </c>
      <c r="E103" s="321">
        <f t="shared" si="26"/>
        <v>3980000</v>
      </c>
      <c r="F103" s="321">
        <f t="shared" si="26"/>
        <v>2</v>
      </c>
      <c r="G103" s="321">
        <f t="shared" si="26"/>
        <v>5695000</v>
      </c>
      <c r="H103" s="321">
        <f t="shared" si="26"/>
        <v>2</v>
      </c>
      <c r="I103" s="321">
        <f t="shared" si="26"/>
        <v>4656000</v>
      </c>
      <c r="J103" s="321">
        <f t="shared" si="26"/>
        <v>8</v>
      </c>
      <c r="K103" s="321">
        <f t="shared" si="26"/>
        <v>18961000</v>
      </c>
    </row>
    <row r="104" ht="16.5" thickTop="1">
      <c r="K104" s="198" t="s">
        <v>727</v>
      </c>
    </row>
    <row r="105" spans="1:11" ht="15.75">
      <c r="A105" s="551" t="s">
        <v>728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</row>
    <row r="106" spans="1:11" ht="15.75">
      <c r="A106" s="546" t="s">
        <v>267</v>
      </c>
      <c r="B106" s="546"/>
      <c r="C106" s="546"/>
      <c r="D106" s="546"/>
      <c r="E106" s="546"/>
      <c r="F106" s="546"/>
      <c r="G106" s="546"/>
      <c r="H106" s="546"/>
      <c r="I106" s="546"/>
      <c r="J106" s="546"/>
      <c r="K106" s="546"/>
    </row>
    <row r="107" spans="1:12" ht="15.75">
      <c r="A107" s="555" t="s">
        <v>558</v>
      </c>
      <c r="B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13"/>
    </row>
    <row r="108" spans="1:11" ht="15.75">
      <c r="A108" s="308"/>
      <c r="B108" s="552" t="s">
        <v>204</v>
      </c>
      <c r="C108" s="553"/>
      <c r="D108" s="554" t="s">
        <v>232</v>
      </c>
      <c r="E108" s="554"/>
      <c r="F108" s="552" t="s">
        <v>720</v>
      </c>
      <c r="G108" s="553"/>
      <c r="H108" s="554" t="s">
        <v>721</v>
      </c>
      <c r="I108" s="554"/>
      <c r="J108" s="554" t="s">
        <v>15</v>
      </c>
      <c r="K108" s="554"/>
    </row>
    <row r="109" spans="1:11" ht="15.75">
      <c r="A109" s="307" t="s">
        <v>16</v>
      </c>
      <c r="B109" s="308" t="s">
        <v>17</v>
      </c>
      <c r="C109" s="308" t="s">
        <v>18</v>
      </c>
      <c r="D109" s="308" t="s">
        <v>17</v>
      </c>
      <c r="E109" s="308" t="s">
        <v>18</v>
      </c>
      <c r="F109" s="308" t="s">
        <v>17</v>
      </c>
      <c r="G109" s="308" t="s">
        <v>18</v>
      </c>
      <c r="H109" s="308" t="s">
        <v>17</v>
      </c>
      <c r="I109" s="308" t="s">
        <v>18</v>
      </c>
      <c r="J109" s="308" t="s">
        <v>17</v>
      </c>
      <c r="K109" s="308" t="s">
        <v>18</v>
      </c>
    </row>
    <row r="110" spans="1:11" ht="15.75">
      <c r="A110" s="304"/>
      <c r="B110" s="304" t="s">
        <v>21</v>
      </c>
      <c r="C110" s="304" t="s">
        <v>23</v>
      </c>
      <c r="D110" s="304" t="s">
        <v>21</v>
      </c>
      <c r="E110" s="304" t="s">
        <v>23</v>
      </c>
      <c r="F110" s="304" t="s">
        <v>21</v>
      </c>
      <c r="G110" s="304" t="s">
        <v>23</v>
      </c>
      <c r="H110" s="304" t="s">
        <v>21</v>
      </c>
      <c r="I110" s="304" t="s">
        <v>23</v>
      </c>
      <c r="J110" s="304" t="s">
        <v>21</v>
      </c>
      <c r="K110" s="304" t="s">
        <v>23</v>
      </c>
    </row>
    <row r="111" spans="1:11" ht="15.75">
      <c r="A111" s="327" t="s">
        <v>169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</row>
    <row r="112" spans="1:11" ht="15.75">
      <c r="A112" s="328" t="s">
        <v>270</v>
      </c>
      <c r="B112" s="66">
        <v>8</v>
      </c>
      <c r="C112" s="322">
        <v>56900000</v>
      </c>
      <c r="D112" s="310">
        <v>8</v>
      </c>
      <c r="E112" s="322">
        <v>56900000</v>
      </c>
      <c r="F112" s="310">
        <v>8</v>
      </c>
      <c r="G112" s="322">
        <v>56900000</v>
      </c>
      <c r="H112" s="310">
        <v>8</v>
      </c>
      <c r="I112" s="322">
        <v>56900000</v>
      </c>
      <c r="J112" s="311">
        <f>B112+D112+F112+H112</f>
        <v>32</v>
      </c>
      <c r="K112" s="311">
        <f>C112+E112+G112+I112</f>
        <v>227600000</v>
      </c>
    </row>
    <row r="113" spans="1:11" ht="15.75">
      <c r="A113" s="329" t="s">
        <v>15</v>
      </c>
      <c r="B113" s="252">
        <f aca="true" t="shared" si="27" ref="B113:K113">SUM(B112:B112)</f>
        <v>8</v>
      </c>
      <c r="C113" s="252">
        <f t="shared" si="27"/>
        <v>56900000</v>
      </c>
      <c r="D113" s="252">
        <f t="shared" si="27"/>
        <v>8</v>
      </c>
      <c r="E113" s="252">
        <f t="shared" si="27"/>
        <v>56900000</v>
      </c>
      <c r="F113" s="252">
        <f t="shared" si="27"/>
        <v>8</v>
      </c>
      <c r="G113" s="252">
        <f t="shared" si="27"/>
        <v>56900000</v>
      </c>
      <c r="H113" s="252">
        <f t="shared" si="27"/>
        <v>8</v>
      </c>
      <c r="I113" s="252">
        <f t="shared" si="27"/>
        <v>56900000</v>
      </c>
      <c r="J113" s="252">
        <f t="shared" si="27"/>
        <v>32</v>
      </c>
      <c r="K113" s="252">
        <f t="shared" si="27"/>
        <v>227600000</v>
      </c>
    </row>
    <row r="114" spans="1:11" ht="15.75">
      <c r="A114" s="330" t="s">
        <v>170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</row>
    <row r="115" spans="1:11" ht="15.75">
      <c r="A115" s="183" t="s">
        <v>729</v>
      </c>
      <c r="B115" s="66">
        <v>0</v>
      </c>
      <c r="C115" s="310">
        <v>0</v>
      </c>
      <c r="D115" s="310">
        <v>0</v>
      </c>
      <c r="E115" s="310">
        <v>0</v>
      </c>
      <c r="F115" s="310">
        <v>0</v>
      </c>
      <c r="G115" s="310">
        <v>0</v>
      </c>
      <c r="H115" s="310">
        <v>0</v>
      </c>
      <c r="I115" s="310">
        <v>0</v>
      </c>
      <c r="J115" s="311">
        <f>B115+D115+F115+H115</f>
        <v>0</v>
      </c>
      <c r="K115" s="311">
        <f>C115+E115+G115+I115</f>
        <v>0</v>
      </c>
    </row>
    <row r="116" spans="1:11" ht="15.75">
      <c r="A116" s="183" t="s">
        <v>730</v>
      </c>
      <c r="B116" s="66">
        <v>0</v>
      </c>
      <c r="C116" s="310">
        <v>0</v>
      </c>
      <c r="D116" s="310">
        <v>0</v>
      </c>
      <c r="E116" s="310">
        <v>0</v>
      </c>
      <c r="F116" s="310">
        <v>0</v>
      </c>
      <c r="G116" s="310">
        <v>0</v>
      </c>
      <c r="H116" s="310">
        <v>0</v>
      </c>
      <c r="I116" s="310">
        <v>0</v>
      </c>
      <c r="J116" s="311">
        <f>B116+D116+F116+H116</f>
        <v>0</v>
      </c>
      <c r="K116" s="311">
        <f>C116+E116+G116+I116</f>
        <v>0</v>
      </c>
    </row>
    <row r="117" spans="1:11" ht="15.75">
      <c r="A117" s="329" t="s">
        <v>15</v>
      </c>
      <c r="B117" s="306">
        <f aca="true" t="shared" si="28" ref="B117:K117">SUM(B115:B116)</f>
        <v>0</v>
      </c>
      <c r="C117" s="252">
        <f t="shared" si="28"/>
        <v>0</v>
      </c>
      <c r="D117" s="252">
        <f t="shared" si="28"/>
        <v>0</v>
      </c>
      <c r="E117" s="252">
        <f t="shared" si="28"/>
        <v>0</v>
      </c>
      <c r="F117" s="252">
        <f t="shared" si="28"/>
        <v>0</v>
      </c>
      <c r="G117" s="252">
        <f t="shared" si="28"/>
        <v>0</v>
      </c>
      <c r="H117" s="252">
        <f t="shared" si="28"/>
        <v>0</v>
      </c>
      <c r="I117" s="252">
        <f t="shared" si="28"/>
        <v>0</v>
      </c>
      <c r="J117" s="252">
        <f t="shared" si="28"/>
        <v>0</v>
      </c>
      <c r="K117" s="252">
        <f t="shared" si="28"/>
        <v>0</v>
      </c>
    </row>
    <row r="118" spans="1:11" ht="15.75">
      <c r="A118" s="314" t="s">
        <v>171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</row>
    <row r="119" spans="1:11" ht="15.75">
      <c r="A119" s="183" t="s">
        <v>731</v>
      </c>
      <c r="B119" s="66">
        <v>0</v>
      </c>
      <c r="C119" s="312">
        <v>0</v>
      </c>
      <c r="D119" s="66">
        <v>0</v>
      </c>
      <c r="E119" s="312">
        <v>0</v>
      </c>
      <c r="F119" s="66">
        <v>0</v>
      </c>
      <c r="G119" s="312">
        <v>0</v>
      </c>
      <c r="H119" s="66">
        <v>0</v>
      </c>
      <c r="I119" s="312">
        <v>0</v>
      </c>
      <c r="J119" s="311">
        <f aca="true" t="shared" si="29" ref="J119:K123">B119+D119+F119+H119</f>
        <v>0</v>
      </c>
      <c r="K119" s="311">
        <f t="shared" si="29"/>
        <v>0</v>
      </c>
    </row>
    <row r="120" spans="1:11" ht="15.75">
      <c r="A120" s="328" t="s">
        <v>732</v>
      </c>
      <c r="B120" s="66">
        <v>0</v>
      </c>
      <c r="C120" s="312">
        <v>0</v>
      </c>
      <c r="D120" s="66">
        <v>0</v>
      </c>
      <c r="E120" s="312">
        <v>0</v>
      </c>
      <c r="F120" s="66">
        <v>0</v>
      </c>
      <c r="G120" s="312">
        <v>0</v>
      </c>
      <c r="H120" s="66">
        <v>0</v>
      </c>
      <c r="I120" s="312">
        <v>0</v>
      </c>
      <c r="J120" s="311">
        <f t="shared" si="29"/>
        <v>0</v>
      </c>
      <c r="K120" s="311">
        <f t="shared" si="29"/>
        <v>0</v>
      </c>
    </row>
    <row r="121" spans="1:11" ht="15.75">
      <c r="A121" s="183" t="s">
        <v>733</v>
      </c>
      <c r="B121" s="66">
        <v>0</v>
      </c>
      <c r="C121" s="312">
        <v>0</v>
      </c>
      <c r="D121" s="66">
        <v>0</v>
      </c>
      <c r="E121" s="312">
        <v>0</v>
      </c>
      <c r="F121" s="66">
        <v>0</v>
      </c>
      <c r="G121" s="312">
        <v>0</v>
      </c>
      <c r="H121" s="66">
        <v>0</v>
      </c>
      <c r="I121" s="312">
        <v>0</v>
      </c>
      <c r="J121" s="311">
        <f t="shared" si="29"/>
        <v>0</v>
      </c>
      <c r="K121" s="311">
        <f t="shared" si="29"/>
        <v>0</v>
      </c>
    </row>
    <row r="122" spans="1:11" ht="15.75">
      <c r="A122" s="183" t="s">
        <v>740</v>
      </c>
      <c r="B122" s="66">
        <v>0</v>
      </c>
      <c r="C122" s="312">
        <v>0</v>
      </c>
      <c r="D122" s="66">
        <v>0</v>
      </c>
      <c r="E122" s="312">
        <v>0</v>
      </c>
      <c r="F122" s="66">
        <v>0</v>
      </c>
      <c r="G122" s="312">
        <v>0</v>
      </c>
      <c r="H122" s="66">
        <v>0</v>
      </c>
      <c r="I122" s="312">
        <v>0</v>
      </c>
      <c r="J122" s="311">
        <f t="shared" si="29"/>
        <v>0</v>
      </c>
      <c r="K122" s="311">
        <f t="shared" si="29"/>
        <v>0</v>
      </c>
    </row>
    <row r="123" spans="1:11" ht="15.75">
      <c r="A123" s="329" t="s">
        <v>15</v>
      </c>
      <c r="B123" s="252">
        <f aca="true" t="shared" si="30" ref="B123:I123">SUM(B119:B122)</f>
        <v>0</v>
      </c>
      <c r="C123" s="252">
        <f t="shared" si="30"/>
        <v>0</v>
      </c>
      <c r="D123" s="252">
        <f t="shared" si="30"/>
        <v>0</v>
      </c>
      <c r="E123" s="252">
        <f t="shared" si="30"/>
        <v>0</v>
      </c>
      <c r="F123" s="252">
        <f t="shared" si="30"/>
        <v>0</v>
      </c>
      <c r="G123" s="252">
        <f t="shared" si="30"/>
        <v>0</v>
      </c>
      <c r="H123" s="252">
        <f t="shared" si="30"/>
        <v>0</v>
      </c>
      <c r="I123" s="252">
        <f t="shared" si="30"/>
        <v>0</v>
      </c>
      <c r="J123" s="332">
        <f t="shared" si="29"/>
        <v>0</v>
      </c>
      <c r="K123" s="332">
        <f t="shared" si="29"/>
        <v>0</v>
      </c>
    </row>
    <row r="124" spans="1:11" ht="15.75">
      <c r="A124" s="331" t="s">
        <v>172</v>
      </c>
      <c r="B124" s="315"/>
      <c r="C124" s="316"/>
      <c r="D124" s="309"/>
      <c r="E124" s="309"/>
      <c r="F124" s="309"/>
      <c r="G124" s="309"/>
      <c r="H124" s="309"/>
      <c r="I124" s="309"/>
      <c r="J124" s="309"/>
      <c r="K124" s="309"/>
    </row>
    <row r="125" spans="1:11" ht="15.75">
      <c r="A125" s="328" t="s">
        <v>734</v>
      </c>
      <c r="B125" s="66">
        <v>0</v>
      </c>
      <c r="C125" s="312">
        <v>0</v>
      </c>
      <c r="D125" s="66">
        <v>0</v>
      </c>
      <c r="E125" s="312">
        <v>0</v>
      </c>
      <c r="F125" s="66">
        <v>0</v>
      </c>
      <c r="G125" s="312">
        <v>0</v>
      </c>
      <c r="H125" s="66">
        <v>0</v>
      </c>
      <c r="I125" s="312">
        <v>0</v>
      </c>
      <c r="J125" s="311">
        <f aca="true" t="shared" si="31" ref="J125:K128">B125+D125+F125+H125</f>
        <v>0</v>
      </c>
      <c r="K125" s="311">
        <f t="shared" si="31"/>
        <v>0</v>
      </c>
    </row>
    <row r="126" spans="1:11" ht="15.75">
      <c r="A126" s="328" t="s">
        <v>735</v>
      </c>
      <c r="B126" s="66">
        <v>0</v>
      </c>
      <c r="C126" s="312">
        <v>0</v>
      </c>
      <c r="D126" s="66">
        <v>0</v>
      </c>
      <c r="E126" s="312">
        <v>0</v>
      </c>
      <c r="F126" s="66">
        <v>0</v>
      </c>
      <c r="G126" s="312">
        <v>0</v>
      </c>
      <c r="H126" s="66">
        <v>0</v>
      </c>
      <c r="I126" s="312">
        <v>0</v>
      </c>
      <c r="J126" s="311">
        <f t="shared" si="31"/>
        <v>0</v>
      </c>
      <c r="K126" s="311">
        <f t="shared" si="31"/>
        <v>0</v>
      </c>
    </row>
    <row r="127" spans="1:11" ht="15.75">
      <c r="A127" s="328" t="s">
        <v>736</v>
      </c>
      <c r="B127" s="66">
        <v>0</v>
      </c>
      <c r="C127" s="312">
        <v>0</v>
      </c>
      <c r="D127" s="66">
        <v>0</v>
      </c>
      <c r="E127" s="312">
        <v>0</v>
      </c>
      <c r="F127" s="66">
        <v>0</v>
      </c>
      <c r="G127" s="312">
        <v>0</v>
      </c>
      <c r="H127" s="66">
        <v>0</v>
      </c>
      <c r="I127" s="312">
        <v>0</v>
      </c>
      <c r="J127" s="311">
        <f t="shared" si="31"/>
        <v>0</v>
      </c>
      <c r="K127" s="311">
        <f t="shared" si="31"/>
        <v>0</v>
      </c>
    </row>
    <row r="128" spans="1:11" ht="15.75">
      <c r="A128" s="328" t="s">
        <v>741</v>
      </c>
      <c r="B128" s="66">
        <v>0</v>
      </c>
      <c r="C128" s="312">
        <v>0</v>
      </c>
      <c r="D128" s="66">
        <v>0</v>
      </c>
      <c r="E128" s="312">
        <v>0</v>
      </c>
      <c r="F128" s="66">
        <v>0</v>
      </c>
      <c r="G128" s="312">
        <v>0</v>
      </c>
      <c r="H128" s="66">
        <v>0</v>
      </c>
      <c r="I128" s="312">
        <v>0</v>
      </c>
      <c r="J128" s="311">
        <f t="shared" si="31"/>
        <v>0</v>
      </c>
      <c r="K128" s="311">
        <f t="shared" si="31"/>
        <v>0</v>
      </c>
    </row>
    <row r="129" spans="1:11" ht="15.75">
      <c r="A129" s="329" t="s">
        <v>15</v>
      </c>
      <c r="B129" s="252">
        <f aca="true" t="shared" si="32" ref="B129:K129">SUM(B125:B128)</f>
        <v>0</v>
      </c>
      <c r="C129" s="252">
        <f t="shared" si="32"/>
        <v>0</v>
      </c>
      <c r="D129" s="252">
        <f t="shared" si="32"/>
        <v>0</v>
      </c>
      <c r="E129" s="252">
        <f t="shared" si="32"/>
        <v>0</v>
      </c>
      <c r="F129" s="252">
        <f t="shared" si="32"/>
        <v>0</v>
      </c>
      <c r="G129" s="252">
        <f t="shared" si="32"/>
        <v>0</v>
      </c>
      <c r="H129" s="252">
        <f t="shared" si="32"/>
        <v>0</v>
      </c>
      <c r="I129" s="252">
        <f t="shared" si="32"/>
        <v>0</v>
      </c>
      <c r="J129" s="252">
        <f t="shared" si="32"/>
        <v>0</v>
      </c>
      <c r="K129" s="252">
        <f t="shared" si="32"/>
        <v>0</v>
      </c>
    </row>
    <row r="130" spans="1:11" ht="31.5">
      <c r="A130" s="319" t="s">
        <v>173</v>
      </c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</row>
    <row r="131" spans="1:11" ht="15.75">
      <c r="A131" s="328" t="s">
        <v>737</v>
      </c>
      <c r="B131" s="66">
        <v>0</v>
      </c>
      <c r="C131" s="312">
        <v>0</v>
      </c>
      <c r="D131" s="66">
        <v>0</v>
      </c>
      <c r="E131" s="312">
        <v>0</v>
      </c>
      <c r="F131" s="66">
        <v>0</v>
      </c>
      <c r="G131" s="312">
        <v>0</v>
      </c>
      <c r="H131" s="66">
        <v>0</v>
      </c>
      <c r="I131" s="312">
        <v>0</v>
      </c>
      <c r="J131" s="311">
        <f>B131+D131+F131+H131</f>
        <v>0</v>
      </c>
      <c r="K131" s="311">
        <f>C131+E131+G131+I131</f>
        <v>0</v>
      </c>
    </row>
    <row r="132" spans="1:11" ht="15.75">
      <c r="A132" s="328" t="s">
        <v>738</v>
      </c>
      <c r="B132" s="66">
        <v>1</v>
      </c>
      <c r="C132" s="312">
        <v>2000000</v>
      </c>
      <c r="D132" s="66">
        <v>1</v>
      </c>
      <c r="E132" s="312">
        <v>2000000</v>
      </c>
      <c r="F132" s="66">
        <v>1</v>
      </c>
      <c r="G132" s="312">
        <v>2000000</v>
      </c>
      <c r="H132" s="66">
        <v>1</v>
      </c>
      <c r="I132" s="312">
        <v>2000000</v>
      </c>
      <c r="J132" s="311">
        <f>B132+D132+F132+H132</f>
        <v>4</v>
      </c>
      <c r="K132" s="311">
        <f>C132+E132+G132+I132</f>
        <v>8000000</v>
      </c>
    </row>
    <row r="133" spans="1:11" ht="15.75">
      <c r="A133" s="329" t="s">
        <v>15</v>
      </c>
      <c r="B133" s="252">
        <f aca="true" t="shared" si="33" ref="B133:K133">SUM(B131:B132)</f>
        <v>1</v>
      </c>
      <c r="C133" s="252">
        <f t="shared" si="33"/>
        <v>2000000</v>
      </c>
      <c r="D133" s="252">
        <f t="shared" si="33"/>
        <v>1</v>
      </c>
      <c r="E133" s="252">
        <f t="shared" si="33"/>
        <v>2000000</v>
      </c>
      <c r="F133" s="252">
        <f t="shared" si="33"/>
        <v>1</v>
      </c>
      <c r="G133" s="252">
        <f t="shared" si="33"/>
        <v>2000000</v>
      </c>
      <c r="H133" s="252">
        <f t="shared" si="33"/>
        <v>1</v>
      </c>
      <c r="I133" s="252">
        <f t="shared" si="33"/>
        <v>2000000</v>
      </c>
      <c r="J133" s="252">
        <f t="shared" si="33"/>
        <v>4</v>
      </c>
      <c r="K133" s="252">
        <f t="shared" si="33"/>
        <v>8000000</v>
      </c>
    </row>
    <row r="134" spans="1:11" ht="15.75">
      <c r="A134" s="319" t="s">
        <v>174</v>
      </c>
      <c r="B134" s="313"/>
      <c r="C134" s="318"/>
      <c r="D134" s="318"/>
      <c r="E134" s="318"/>
      <c r="F134" s="318"/>
      <c r="G134" s="318"/>
      <c r="H134" s="318"/>
      <c r="I134" s="318"/>
      <c r="J134" s="311"/>
      <c r="K134" s="311"/>
    </row>
    <row r="135" spans="1:11" ht="15.75">
      <c r="A135" s="183" t="s">
        <v>739</v>
      </c>
      <c r="B135" s="66">
        <v>0</v>
      </c>
      <c r="C135" s="312">
        <v>0</v>
      </c>
      <c r="D135" s="66">
        <v>0</v>
      </c>
      <c r="E135" s="312">
        <v>0</v>
      </c>
      <c r="F135" s="66">
        <v>0</v>
      </c>
      <c r="G135" s="312">
        <v>0</v>
      </c>
      <c r="H135" s="66">
        <v>0</v>
      </c>
      <c r="I135" s="312">
        <v>0</v>
      </c>
      <c r="J135" s="311">
        <f>B135+D135+F135+H135</f>
        <v>0</v>
      </c>
      <c r="K135" s="311">
        <f>C135+E135+G135+I135</f>
        <v>0</v>
      </c>
    </row>
    <row r="136" spans="1:11" ht="15.75">
      <c r="A136" s="183" t="s">
        <v>735</v>
      </c>
      <c r="B136" s="66">
        <v>0</v>
      </c>
      <c r="C136" s="312">
        <v>0</v>
      </c>
      <c r="D136" s="66">
        <v>0</v>
      </c>
      <c r="E136" s="312">
        <v>0</v>
      </c>
      <c r="F136" s="66">
        <v>0</v>
      </c>
      <c r="G136" s="312">
        <v>0</v>
      </c>
      <c r="H136" s="66">
        <v>0</v>
      </c>
      <c r="I136" s="312">
        <v>0</v>
      </c>
      <c r="J136" s="311">
        <f>B136+D136+F136+H136</f>
        <v>0</v>
      </c>
      <c r="K136" s="311">
        <f>C136+E136+G136+I136</f>
        <v>0</v>
      </c>
    </row>
    <row r="137" spans="1:11" ht="15.75">
      <c r="A137" s="306" t="s">
        <v>15</v>
      </c>
      <c r="B137" s="252">
        <f aca="true" t="shared" si="34" ref="B137:K137">SUM(B135:B136)</f>
        <v>0</v>
      </c>
      <c r="C137" s="252">
        <f t="shared" si="34"/>
        <v>0</v>
      </c>
      <c r="D137" s="252">
        <f t="shared" si="34"/>
        <v>0</v>
      </c>
      <c r="E137" s="252">
        <f t="shared" si="34"/>
        <v>0</v>
      </c>
      <c r="F137" s="252">
        <f t="shared" si="34"/>
        <v>0</v>
      </c>
      <c r="G137" s="252">
        <f t="shared" si="34"/>
        <v>0</v>
      </c>
      <c r="H137" s="252">
        <f t="shared" si="34"/>
        <v>0</v>
      </c>
      <c r="I137" s="252">
        <f t="shared" si="34"/>
        <v>0</v>
      </c>
      <c r="J137" s="252">
        <f t="shared" si="34"/>
        <v>0</v>
      </c>
      <c r="K137" s="252">
        <f t="shared" si="34"/>
        <v>0</v>
      </c>
    </row>
    <row r="138" spans="1:11" ht="16.5" thickBot="1">
      <c r="A138" s="320" t="s">
        <v>19</v>
      </c>
      <c r="B138" s="321">
        <f aca="true" t="shared" si="35" ref="B138:K138">B113+B117+B123+B129+B133+B137</f>
        <v>9</v>
      </c>
      <c r="C138" s="321">
        <f t="shared" si="35"/>
        <v>58900000</v>
      </c>
      <c r="D138" s="321">
        <f t="shared" si="35"/>
        <v>9</v>
      </c>
      <c r="E138" s="321">
        <f t="shared" si="35"/>
        <v>58900000</v>
      </c>
      <c r="F138" s="321">
        <f t="shared" si="35"/>
        <v>9</v>
      </c>
      <c r="G138" s="321">
        <f t="shared" si="35"/>
        <v>58900000</v>
      </c>
      <c r="H138" s="321">
        <f t="shared" si="35"/>
        <v>9</v>
      </c>
      <c r="I138" s="321">
        <f t="shared" si="35"/>
        <v>58900000</v>
      </c>
      <c r="J138" s="321">
        <f t="shared" si="35"/>
        <v>36</v>
      </c>
      <c r="K138" s="321">
        <f t="shared" si="35"/>
        <v>235600000</v>
      </c>
    </row>
    <row r="139" ht="16.5" thickTop="1"/>
    <row r="165" spans="2:3" ht="15.75">
      <c r="B165" s="92" t="s">
        <v>2</v>
      </c>
      <c r="C165" s="92" t="s">
        <v>3</v>
      </c>
    </row>
    <row r="166" ht="15.75">
      <c r="C166" s="92" t="s">
        <v>4</v>
      </c>
    </row>
    <row r="167" ht="15.75">
      <c r="C167" s="92" t="s">
        <v>5</v>
      </c>
    </row>
    <row r="168" spans="3:4" ht="15.75">
      <c r="C168" s="92" t="s">
        <v>5</v>
      </c>
      <c r="D168" s="92" t="s">
        <v>1</v>
      </c>
    </row>
    <row r="169" ht="15.75">
      <c r="D169" s="92" t="s">
        <v>4</v>
      </c>
    </row>
    <row r="170" ht="15.75">
      <c r="D170" s="92" t="s">
        <v>5</v>
      </c>
    </row>
    <row r="571" ht="15.75">
      <c r="C571" s="92" t="s">
        <v>12</v>
      </c>
    </row>
  </sheetData>
  <sheetProtection/>
  <mergeCells count="32">
    <mergeCell ref="A106:K106"/>
    <mergeCell ref="A105:K105"/>
    <mergeCell ref="A107:K107"/>
    <mergeCell ref="J108:K108"/>
    <mergeCell ref="H108:I108"/>
    <mergeCell ref="F108:G108"/>
    <mergeCell ref="D108:E108"/>
    <mergeCell ref="B108:C108"/>
    <mergeCell ref="A35:K35"/>
    <mergeCell ref="A36:K36"/>
    <mergeCell ref="B38:C38"/>
    <mergeCell ref="D38:E38"/>
    <mergeCell ref="F38:G38"/>
    <mergeCell ref="H38:I38"/>
    <mergeCell ref="J38:K38"/>
    <mergeCell ref="A37:L37"/>
    <mergeCell ref="D5:E5"/>
    <mergeCell ref="A2:K2"/>
    <mergeCell ref="A3:K3"/>
    <mergeCell ref="A4:K4"/>
    <mergeCell ref="J5:K5"/>
    <mergeCell ref="F5:G5"/>
    <mergeCell ref="H5:I5"/>
    <mergeCell ref="B5:C5"/>
    <mergeCell ref="A70:K70"/>
    <mergeCell ref="A71:K71"/>
    <mergeCell ref="A72:L72"/>
    <mergeCell ref="B73:C73"/>
    <mergeCell ref="D73:E73"/>
    <mergeCell ref="F73:G73"/>
    <mergeCell ref="H73:I73"/>
    <mergeCell ref="J73:K73"/>
  </mergeCells>
  <printOptions horizontalCentered="1"/>
  <pageMargins left="0.2362204724409449" right="0.2362204724409449" top="0.4330708661417323" bottom="0.2755905511811024" header="0.2755905511811024" footer="0.2362204724409449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view="pageBreakPreview" zoomScaleSheetLayoutView="100" zoomScalePageLayoutView="0" workbookViewId="0" topLeftCell="A16">
      <selection activeCell="B22" sqref="B22"/>
    </sheetView>
  </sheetViews>
  <sheetFormatPr defaultColWidth="9.140625" defaultRowHeight="21.75" customHeight="1"/>
  <cols>
    <col min="1" max="1" width="4.00390625" style="92" customWidth="1"/>
    <col min="2" max="2" width="21.57421875" style="93" customWidth="1"/>
    <col min="3" max="3" width="24.140625" style="94" customWidth="1"/>
    <col min="4" max="4" width="31.7109375" style="94" customWidth="1"/>
    <col min="5" max="8" width="8.57421875" style="92" customWidth="1"/>
    <col min="9" max="9" width="10.28125" style="92" customWidth="1"/>
    <col min="10" max="10" width="18.140625" style="94" customWidth="1"/>
    <col min="11" max="11" width="10.7109375" style="92" customWidth="1"/>
    <col min="12" max="16384" width="9.140625" style="190" customWidth="1"/>
  </cols>
  <sheetData>
    <row r="1" spans="10:11" ht="21.75" customHeight="1">
      <c r="J1" s="499" t="s">
        <v>694</v>
      </c>
      <c r="K1" s="500"/>
    </row>
    <row r="2" spans="1:12" s="135" customFormat="1" ht="21.75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s="3" customFormat="1" ht="21.7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s="3" customFormat="1" ht="19.5" customHeight="1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s="3" customFormat="1" ht="19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2" s="3" customFormat="1" ht="18.75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11"/>
    </row>
    <row r="7" spans="1:12" s="3" customFormat="1" ht="19.5" customHeight="1">
      <c r="A7" s="498" t="s">
        <v>372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11"/>
    </row>
    <row r="8" spans="1:13" s="139" customFormat="1" ht="22.5" customHeight="1">
      <c r="A8" s="12" t="s">
        <v>102</v>
      </c>
      <c r="B8" s="13"/>
      <c r="C8" s="133"/>
      <c r="D8" s="133"/>
      <c r="E8" s="134"/>
      <c r="F8" s="134"/>
      <c r="G8" s="134"/>
      <c r="H8" s="134"/>
      <c r="I8" s="134"/>
      <c r="J8" s="133"/>
      <c r="K8" s="134"/>
      <c r="L8" s="135"/>
      <c r="M8" s="205"/>
    </row>
    <row r="9" spans="1:13" s="139" customFormat="1" ht="18.75">
      <c r="A9" s="14"/>
      <c r="B9" s="254" t="s">
        <v>376</v>
      </c>
      <c r="C9" s="136"/>
      <c r="D9" s="136"/>
      <c r="E9" s="137"/>
      <c r="F9" s="137"/>
      <c r="G9" s="137"/>
      <c r="H9" s="137"/>
      <c r="I9" s="137"/>
      <c r="J9" s="136"/>
      <c r="K9" s="137"/>
      <c r="L9" s="3"/>
      <c r="M9" s="205"/>
    </row>
    <row r="10" spans="1:13" s="139" customFormat="1" ht="23.25" customHeight="1">
      <c r="A10" s="503" t="s">
        <v>20</v>
      </c>
      <c r="B10" s="507" t="s">
        <v>21</v>
      </c>
      <c r="C10" s="507" t="s">
        <v>22</v>
      </c>
      <c r="D10" s="505" t="s">
        <v>10</v>
      </c>
      <c r="E10" s="472" t="s">
        <v>210</v>
      </c>
      <c r="F10" s="473"/>
      <c r="G10" s="473"/>
      <c r="H10" s="474"/>
      <c r="I10" s="206" t="s">
        <v>211</v>
      </c>
      <c r="J10" s="505" t="s">
        <v>8</v>
      </c>
      <c r="K10" s="512" t="s">
        <v>9</v>
      </c>
      <c r="L10" s="3"/>
      <c r="M10" s="205"/>
    </row>
    <row r="11" spans="1:12" s="139" customFormat="1" ht="18.75">
      <c r="A11" s="504"/>
      <c r="B11" s="504"/>
      <c r="C11" s="504"/>
      <c r="D11" s="506"/>
      <c r="E11" s="18">
        <v>2561</v>
      </c>
      <c r="F11" s="19">
        <v>2562</v>
      </c>
      <c r="G11" s="18">
        <v>2563</v>
      </c>
      <c r="H11" s="20">
        <v>2564</v>
      </c>
      <c r="I11" s="206" t="s">
        <v>212</v>
      </c>
      <c r="J11" s="506"/>
      <c r="K11" s="506"/>
      <c r="L11" s="3"/>
    </row>
    <row r="12" spans="1:12" s="139" customFormat="1" ht="18.75">
      <c r="A12" s="504"/>
      <c r="B12" s="504"/>
      <c r="C12" s="504"/>
      <c r="D12" s="506"/>
      <c r="E12" s="23" t="s">
        <v>23</v>
      </c>
      <c r="F12" s="23" t="s">
        <v>23</v>
      </c>
      <c r="G12" s="23" t="s">
        <v>23</v>
      </c>
      <c r="H12" s="23" t="s">
        <v>23</v>
      </c>
      <c r="I12" s="206"/>
      <c r="J12" s="506"/>
      <c r="K12" s="506"/>
      <c r="L12" s="3"/>
    </row>
    <row r="13" spans="1:12" s="139" customFormat="1" ht="63">
      <c r="A13" s="142">
        <v>1</v>
      </c>
      <c r="B13" s="143" t="s">
        <v>104</v>
      </c>
      <c r="C13" s="1" t="s">
        <v>106</v>
      </c>
      <c r="D13" s="1" t="s">
        <v>105</v>
      </c>
      <c r="E13" s="112">
        <v>500000</v>
      </c>
      <c r="F13" s="112">
        <v>500000</v>
      </c>
      <c r="G13" s="112">
        <v>500000</v>
      </c>
      <c r="H13" s="112">
        <v>500000</v>
      </c>
      <c r="I13" s="112" t="s">
        <v>248</v>
      </c>
      <c r="J13" s="1" t="s">
        <v>107</v>
      </c>
      <c r="K13" s="146" t="s">
        <v>27</v>
      </c>
      <c r="L13" s="3"/>
    </row>
    <row r="14" spans="1:12" s="139" customFormat="1" ht="56.25" customHeight="1">
      <c r="A14" s="142">
        <v>2</v>
      </c>
      <c r="B14" s="143" t="s">
        <v>203</v>
      </c>
      <c r="C14" s="1" t="s">
        <v>112</v>
      </c>
      <c r="D14" s="1" t="s">
        <v>111</v>
      </c>
      <c r="E14" s="112">
        <v>20000</v>
      </c>
      <c r="F14" s="112">
        <v>20000</v>
      </c>
      <c r="G14" s="112">
        <v>20000</v>
      </c>
      <c r="H14" s="112" t="s">
        <v>25</v>
      </c>
      <c r="I14" s="457" t="s">
        <v>249</v>
      </c>
      <c r="J14" s="1" t="s">
        <v>110</v>
      </c>
      <c r="K14" s="146" t="s">
        <v>224</v>
      </c>
      <c r="L14" s="3"/>
    </row>
    <row r="15" spans="1:12" s="139" customFormat="1" ht="47.25">
      <c r="A15" s="142">
        <v>3</v>
      </c>
      <c r="B15" s="143" t="s">
        <v>100</v>
      </c>
      <c r="C15" s="1" t="s">
        <v>80</v>
      </c>
      <c r="D15" s="1" t="s">
        <v>187</v>
      </c>
      <c r="E15" s="112">
        <v>160000</v>
      </c>
      <c r="F15" s="112">
        <v>160000</v>
      </c>
      <c r="G15" s="112">
        <v>160000</v>
      </c>
      <c r="H15" s="112" t="s">
        <v>25</v>
      </c>
      <c r="I15" s="459"/>
      <c r="J15" s="1" t="s">
        <v>81</v>
      </c>
      <c r="K15" s="146" t="s">
        <v>224</v>
      </c>
      <c r="L15" s="3"/>
    </row>
    <row r="16" spans="1:12" s="139" customFormat="1" ht="63">
      <c r="A16" s="142">
        <v>4</v>
      </c>
      <c r="B16" s="143" t="s">
        <v>113</v>
      </c>
      <c r="C16" s="1" t="s">
        <v>114</v>
      </c>
      <c r="D16" s="1" t="s">
        <v>115</v>
      </c>
      <c r="E16" s="112">
        <v>10000</v>
      </c>
      <c r="F16" s="112" t="s">
        <v>25</v>
      </c>
      <c r="G16" s="112" t="s">
        <v>25</v>
      </c>
      <c r="H16" s="112" t="s">
        <v>25</v>
      </c>
      <c r="I16" s="280" t="s">
        <v>250</v>
      </c>
      <c r="J16" s="1" t="s">
        <v>188</v>
      </c>
      <c r="K16" s="146" t="s">
        <v>224</v>
      </c>
      <c r="L16" s="3"/>
    </row>
    <row r="17" spans="1:12" s="139" customFormat="1" ht="18.75">
      <c r="A17" s="247" t="s">
        <v>15</v>
      </c>
      <c r="B17" s="248" t="s">
        <v>682</v>
      </c>
      <c r="C17" s="249" t="s">
        <v>25</v>
      </c>
      <c r="D17" s="249" t="s">
        <v>25</v>
      </c>
      <c r="E17" s="252">
        <f>SUM(E13:E16)</f>
        <v>690000</v>
      </c>
      <c r="F17" s="252">
        <f>SUM(F13:F16)</f>
        <v>680000</v>
      </c>
      <c r="G17" s="252">
        <f>SUM(G13:G16)</f>
        <v>680000</v>
      </c>
      <c r="H17" s="252">
        <f>SUM(H13:H16)</f>
        <v>500000</v>
      </c>
      <c r="I17" s="249" t="s">
        <v>25</v>
      </c>
      <c r="J17" s="249" t="s">
        <v>25</v>
      </c>
      <c r="K17" s="249" t="s">
        <v>25</v>
      </c>
      <c r="L17" s="3"/>
    </row>
    <row r="18" spans="1:12" s="139" customFormat="1" ht="18.75">
      <c r="A18" s="281"/>
      <c r="B18" s="282"/>
      <c r="C18" s="283"/>
      <c r="D18" s="283"/>
      <c r="E18" s="284"/>
      <c r="F18" s="284"/>
      <c r="G18" s="284"/>
      <c r="H18" s="284"/>
      <c r="I18" s="283"/>
      <c r="J18" s="283"/>
      <c r="K18" s="283"/>
      <c r="L18" s="3"/>
    </row>
    <row r="19" spans="1:12" s="139" customFormat="1" ht="18.75">
      <c r="A19" s="281"/>
      <c r="B19" s="282"/>
      <c r="C19" s="283"/>
      <c r="D19" s="283"/>
      <c r="E19" s="284"/>
      <c r="F19" s="284"/>
      <c r="G19" s="284"/>
      <c r="H19" s="284"/>
      <c r="I19" s="283"/>
      <c r="J19" s="283"/>
      <c r="K19" s="283"/>
      <c r="L19" s="3"/>
    </row>
    <row r="20" spans="1:12" s="139" customFormat="1" ht="18.75">
      <c r="A20" s="281"/>
      <c r="B20" s="282"/>
      <c r="C20" s="283"/>
      <c r="D20" s="283"/>
      <c r="E20" s="284"/>
      <c r="F20" s="284"/>
      <c r="G20" s="284"/>
      <c r="H20" s="284"/>
      <c r="I20" s="283"/>
      <c r="J20" s="283"/>
      <c r="K20" s="283"/>
      <c r="L20" s="3"/>
    </row>
    <row r="21" spans="1:12" s="139" customFormat="1" ht="18.75">
      <c r="A21" s="281"/>
      <c r="B21" s="282"/>
      <c r="C21" s="283"/>
      <c r="D21" s="283"/>
      <c r="E21" s="284"/>
      <c r="F21" s="284"/>
      <c r="G21" s="284"/>
      <c r="H21" s="284"/>
      <c r="I21" s="283"/>
      <c r="J21" s="283"/>
      <c r="K21" s="283"/>
      <c r="L21" s="3"/>
    </row>
    <row r="22" spans="1:11" s="139" customFormat="1" ht="18.75">
      <c r="A22" s="14"/>
      <c r="B22" s="253" t="s">
        <v>375</v>
      </c>
      <c r="C22" s="136"/>
      <c r="D22" s="136"/>
      <c r="E22" s="137"/>
      <c r="F22" s="137"/>
      <c r="G22" s="137"/>
      <c r="H22" s="137"/>
      <c r="I22" s="137"/>
      <c r="J22" s="136"/>
      <c r="K22" s="137"/>
    </row>
    <row r="23" spans="1:11" s="139" customFormat="1" ht="21.75" customHeight="1">
      <c r="A23" s="511" t="s">
        <v>20</v>
      </c>
      <c r="B23" s="508" t="s">
        <v>21</v>
      </c>
      <c r="C23" s="508" t="s">
        <v>22</v>
      </c>
      <c r="D23" s="461" t="s">
        <v>10</v>
      </c>
      <c r="E23" s="472" t="s">
        <v>210</v>
      </c>
      <c r="F23" s="473"/>
      <c r="G23" s="473"/>
      <c r="H23" s="474"/>
      <c r="I23" s="138" t="s">
        <v>211</v>
      </c>
      <c r="J23" s="461" t="s">
        <v>8</v>
      </c>
      <c r="K23" s="464" t="s">
        <v>9</v>
      </c>
    </row>
    <row r="24" spans="1:11" s="139" customFormat="1" ht="18.75">
      <c r="A24" s="509"/>
      <c r="B24" s="509"/>
      <c r="C24" s="509"/>
      <c r="D24" s="462"/>
      <c r="E24" s="18">
        <v>2561</v>
      </c>
      <c r="F24" s="19">
        <v>2562</v>
      </c>
      <c r="G24" s="18">
        <v>2563</v>
      </c>
      <c r="H24" s="20">
        <v>2564</v>
      </c>
      <c r="I24" s="140" t="s">
        <v>212</v>
      </c>
      <c r="J24" s="462"/>
      <c r="K24" s="462"/>
    </row>
    <row r="25" spans="1:11" s="139" customFormat="1" ht="18.75">
      <c r="A25" s="510"/>
      <c r="B25" s="510"/>
      <c r="C25" s="510"/>
      <c r="D25" s="463"/>
      <c r="E25" s="23" t="s">
        <v>23</v>
      </c>
      <c r="F25" s="23" t="s">
        <v>23</v>
      </c>
      <c r="G25" s="23" t="s">
        <v>23</v>
      </c>
      <c r="H25" s="23" t="s">
        <v>23</v>
      </c>
      <c r="I25" s="141"/>
      <c r="J25" s="463"/>
      <c r="K25" s="463"/>
    </row>
    <row r="26" spans="1:11" s="139" customFormat="1" ht="63">
      <c r="A26" s="142">
        <v>1</v>
      </c>
      <c r="B26" s="143" t="s">
        <v>108</v>
      </c>
      <c r="C26" s="1" t="s">
        <v>109</v>
      </c>
      <c r="D26" s="1" t="s">
        <v>193</v>
      </c>
      <c r="E26" s="112">
        <v>100000</v>
      </c>
      <c r="F26" s="112">
        <v>100000</v>
      </c>
      <c r="G26" s="112">
        <v>100000</v>
      </c>
      <c r="H26" s="112">
        <v>100000</v>
      </c>
      <c r="I26" s="112"/>
      <c r="J26" s="1" t="s">
        <v>182</v>
      </c>
      <c r="K26" s="146" t="s">
        <v>224</v>
      </c>
    </row>
    <row r="27" spans="1:12" s="139" customFormat="1" ht="18.75">
      <c r="A27" s="247" t="s">
        <v>15</v>
      </c>
      <c r="B27" s="248" t="s">
        <v>683</v>
      </c>
      <c r="C27" s="249" t="s">
        <v>25</v>
      </c>
      <c r="D27" s="249" t="s">
        <v>25</v>
      </c>
      <c r="E27" s="252">
        <f>SUM(E26)</f>
        <v>100000</v>
      </c>
      <c r="F27" s="252">
        <f>SUM(F26)</f>
        <v>100000</v>
      </c>
      <c r="G27" s="252">
        <f>SUM(G26)</f>
        <v>100000</v>
      </c>
      <c r="H27" s="252">
        <f>SUM(H26)</f>
        <v>100000</v>
      </c>
      <c r="I27" s="249" t="s">
        <v>25</v>
      </c>
      <c r="J27" s="249" t="s">
        <v>25</v>
      </c>
      <c r="K27" s="249" t="s">
        <v>25</v>
      </c>
      <c r="L27" s="3"/>
    </row>
  </sheetData>
  <sheetProtection/>
  <mergeCells count="22">
    <mergeCell ref="A2:L2"/>
    <mergeCell ref="A3:L3"/>
    <mergeCell ref="E23:H23"/>
    <mergeCell ref="B23:B25"/>
    <mergeCell ref="D23:D25"/>
    <mergeCell ref="C23:C25"/>
    <mergeCell ref="A5:L5"/>
    <mergeCell ref="J23:J25"/>
    <mergeCell ref="C10:C12"/>
    <mergeCell ref="A23:A25"/>
    <mergeCell ref="K23:K25"/>
    <mergeCell ref="K10:K12"/>
    <mergeCell ref="J1:K1"/>
    <mergeCell ref="A10:A12"/>
    <mergeCell ref="I14:I15"/>
    <mergeCell ref="E10:H10"/>
    <mergeCell ref="D10:D12"/>
    <mergeCell ref="B10:B12"/>
    <mergeCell ref="J10:J12"/>
    <mergeCell ref="A4:L4"/>
    <mergeCell ref="A6:K6"/>
    <mergeCell ref="A7:K7"/>
  </mergeCells>
  <printOptions horizontalCentered="1"/>
  <pageMargins left="0.1968503937007874" right="0.07874015748031496" top="0.5905511811023623" bottom="0.3937007874015748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4"/>
  <sheetViews>
    <sheetView view="pageBreakPreview" zoomScale="93" zoomScaleSheetLayoutView="93" zoomScalePageLayoutView="0" workbookViewId="0" topLeftCell="A67">
      <selection activeCell="D55" sqref="D55"/>
    </sheetView>
  </sheetViews>
  <sheetFormatPr defaultColWidth="9.140625" defaultRowHeight="21.75" customHeight="1"/>
  <cols>
    <col min="1" max="1" width="4.00390625" style="92" customWidth="1"/>
    <col min="2" max="2" width="22.28125" style="93" customWidth="1"/>
    <col min="3" max="3" width="26.421875" style="94" customWidth="1"/>
    <col min="4" max="4" width="25.57421875" style="94" customWidth="1"/>
    <col min="5" max="8" width="9.421875" style="92" bestFit="1" customWidth="1"/>
    <col min="9" max="9" width="10.28125" style="92" customWidth="1"/>
    <col min="10" max="10" width="18.00390625" style="94" customWidth="1"/>
    <col min="11" max="11" width="11.57421875" style="92" customWidth="1"/>
    <col min="12" max="16384" width="9.140625" style="190" customWidth="1"/>
  </cols>
  <sheetData>
    <row r="1" spans="10:11" ht="21.75" customHeight="1">
      <c r="J1" s="499" t="s">
        <v>694</v>
      </c>
      <c r="K1" s="500"/>
    </row>
    <row r="2" spans="1:12" s="135" customFormat="1" ht="21.75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s="3" customFormat="1" ht="21.7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s="3" customFormat="1" ht="19.5" customHeight="1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s="3" customFormat="1" ht="19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3" s="3" customFormat="1" ht="19.5" customHeight="1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11"/>
    </row>
    <row r="7" spans="1:13" s="3" customFormat="1" ht="19.5" customHeight="1">
      <c r="A7" s="498" t="s">
        <v>372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11"/>
    </row>
    <row r="8" spans="1:13" s="3" customFormat="1" ht="18.75">
      <c r="A8" s="12" t="s">
        <v>103</v>
      </c>
      <c r="B8" s="13"/>
      <c r="C8" s="133"/>
      <c r="D8" s="133"/>
      <c r="E8" s="134"/>
      <c r="F8" s="134"/>
      <c r="G8" s="134"/>
      <c r="H8" s="134"/>
      <c r="I8" s="134"/>
      <c r="J8" s="133"/>
      <c r="K8" s="134"/>
      <c r="L8" s="135"/>
      <c r="M8" s="135"/>
    </row>
    <row r="9" spans="1:11" s="3" customFormat="1" ht="18.75">
      <c r="A9" s="14"/>
      <c r="B9" s="253" t="s">
        <v>374</v>
      </c>
      <c r="C9" s="136"/>
      <c r="D9" s="136"/>
      <c r="E9" s="137"/>
      <c r="F9" s="137"/>
      <c r="G9" s="137"/>
      <c r="H9" s="137"/>
      <c r="I9" s="137"/>
      <c r="J9" s="136"/>
      <c r="K9" s="137"/>
    </row>
    <row r="10" spans="1:13" s="139" customFormat="1" ht="21.75" customHeight="1">
      <c r="A10" s="511" t="s">
        <v>20</v>
      </c>
      <c r="B10" s="508" t="s">
        <v>21</v>
      </c>
      <c r="C10" s="508" t="s">
        <v>22</v>
      </c>
      <c r="D10" s="461" t="s">
        <v>10</v>
      </c>
      <c r="E10" s="472" t="s">
        <v>210</v>
      </c>
      <c r="F10" s="473"/>
      <c r="G10" s="473"/>
      <c r="H10" s="474"/>
      <c r="I10" s="138" t="s">
        <v>211</v>
      </c>
      <c r="J10" s="461" t="s">
        <v>8</v>
      </c>
      <c r="K10" s="464" t="s">
        <v>9</v>
      </c>
      <c r="L10" s="3"/>
      <c r="M10" s="3"/>
    </row>
    <row r="11" spans="1:13" s="139" customFormat="1" ht="18.75">
      <c r="A11" s="509"/>
      <c r="B11" s="509"/>
      <c r="C11" s="509"/>
      <c r="D11" s="462"/>
      <c r="E11" s="18">
        <v>2561</v>
      </c>
      <c r="F11" s="19">
        <v>2562</v>
      </c>
      <c r="G11" s="18">
        <v>2563</v>
      </c>
      <c r="H11" s="20">
        <v>2564</v>
      </c>
      <c r="I11" s="140" t="s">
        <v>212</v>
      </c>
      <c r="J11" s="462"/>
      <c r="K11" s="462"/>
      <c r="L11" s="3"/>
      <c r="M11" s="3"/>
    </row>
    <row r="12" spans="1:13" s="139" customFormat="1" ht="18.75">
      <c r="A12" s="510"/>
      <c r="B12" s="510"/>
      <c r="C12" s="510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141"/>
      <c r="J12" s="463"/>
      <c r="K12" s="463"/>
      <c r="L12" s="3"/>
      <c r="M12" s="3"/>
    </row>
    <row r="13" spans="1:13" s="147" customFormat="1" ht="31.5">
      <c r="A13" s="142">
        <v>1</v>
      </c>
      <c r="B13" s="143" t="s">
        <v>379</v>
      </c>
      <c r="C13" s="144" t="s">
        <v>380</v>
      </c>
      <c r="D13" s="144" t="s">
        <v>381</v>
      </c>
      <c r="E13" s="112">
        <v>10000</v>
      </c>
      <c r="F13" s="112">
        <v>10000</v>
      </c>
      <c r="G13" s="112">
        <v>10000</v>
      </c>
      <c r="H13" s="112">
        <v>10000</v>
      </c>
      <c r="I13" s="145"/>
      <c r="J13" s="144" t="s">
        <v>382</v>
      </c>
      <c r="K13" s="146" t="s">
        <v>27</v>
      </c>
      <c r="L13" s="3"/>
      <c r="M13" s="3"/>
    </row>
    <row r="14" spans="1:12" s="139" customFormat="1" ht="18.75">
      <c r="A14" s="247" t="s">
        <v>15</v>
      </c>
      <c r="B14" s="248" t="s">
        <v>683</v>
      </c>
      <c r="C14" s="249" t="s">
        <v>25</v>
      </c>
      <c r="D14" s="249" t="s">
        <v>25</v>
      </c>
      <c r="E14" s="252">
        <f>SUM(E13)</f>
        <v>10000</v>
      </c>
      <c r="F14" s="252">
        <f>SUM(F13)</f>
        <v>10000</v>
      </c>
      <c r="G14" s="252">
        <f>SUM(G13)</f>
        <v>10000</v>
      </c>
      <c r="H14" s="252">
        <f>SUM(H13)</f>
        <v>10000</v>
      </c>
      <c r="I14" s="249" t="s">
        <v>25</v>
      </c>
      <c r="J14" s="249" t="s">
        <v>25</v>
      </c>
      <c r="K14" s="249" t="s">
        <v>25</v>
      </c>
      <c r="L14" s="3"/>
    </row>
    <row r="15" spans="1:11" s="3" customFormat="1" ht="18.75">
      <c r="A15" s="14"/>
      <c r="B15" s="253" t="s">
        <v>376</v>
      </c>
      <c r="C15" s="136"/>
      <c r="D15" s="136"/>
      <c r="E15" s="137"/>
      <c r="F15" s="137"/>
      <c r="G15" s="137"/>
      <c r="H15" s="137"/>
      <c r="I15" s="137"/>
      <c r="J15" s="136"/>
      <c r="K15" s="137"/>
    </row>
    <row r="16" spans="1:13" s="139" customFormat="1" ht="18.75">
      <c r="A16" s="511" t="s">
        <v>20</v>
      </c>
      <c r="B16" s="508" t="s">
        <v>21</v>
      </c>
      <c r="C16" s="508" t="s">
        <v>22</v>
      </c>
      <c r="D16" s="461" t="s">
        <v>10</v>
      </c>
      <c r="E16" s="472" t="s">
        <v>210</v>
      </c>
      <c r="F16" s="473"/>
      <c r="G16" s="473"/>
      <c r="H16" s="474"/>
      <c r="I16" s="138" t="s">
        <v>211</v>
      </c>
      <c r="J16" s="461" t="s">
        <v>8</v>
      </c>
      <c r="K16" s="464" t="s">
        <v>9</v>
      </c>
      <c r="L16" s="3"/>
      <c r="M16" s="3"/>
    </row>
    <row r="17" spans="1:13" s="139" customFormat="1" ht="18.75">
      <c r="A17" s="509"/>
      <c r="B17" s="509"/>
      <c r="C17" s="509"/>
      <c r="D17" s="462"/>
      <c r="E17" s="18">
        <v>2561</v>
      </c>
      <c r="F17" s="19">
        <v>2562</v>
      </c>
      <c r="G17" s="18">
        <v>2563</v>
      </c>
      <c r="H17" s="20">
        <v>2564</v>
      </c>
      <c r="I17" s="140" t="s">
        <v>212</v>
      </c>
      <c r="J17" s="462"/>
      <c r="K17" s="462"/>
      <c r="L17" s="3"/>
      <c r="M17" s="3"/>
    </row>
    <row r="18" spans="1:13" s="139" customFormat="1" ht="18.75">
      <c r="A18" s="510"/>
      <c r="B18" s="510"/>
      <c r="C18" s="510"/>
      <c r="D18" s="463"/>
      <c r="E18" s="23" t="s">
        <v>23</v>
      </c>
      <c r="F18" s="23" t="s">
        <v>23</v>
      </c>
      <c r="G18" s="23" t="s">
        <v>23</v>
      </c>
      <c r="H18" s="23" t="s">
        <v>23</v>
      </c>
      <c r="I18" s="141"/>
      <c r="J18" s="463"/>
      <c r="K18" s="463"/>
      <c r="L18" s="3"/>
      <c r="M18" s="3"/>
    </row>
    <row r="19" spans="1:13" s="147" customFormat="1" ht="31.5">
      <c r="A19" s="142">
        <v>1</v>
      </c>
      <c r="B19" s="238" t="s">
        <v>116</v>
      </c>
      <c r="C19" s="207" t="s">
        <v>117</v>
      </c>
      <c r="D19" s="144" t="s">
        <v>443</v>
      </c>
      <c r="E19" s="112">
        <v>50000</v>
      </c>
      <c r="F19" s="112">
        <v>50000</v>
      </c>
      <c r="G19" s="112">
        <v>50000</v>
      </c>
      <c r="H19" s="112">
        <v>50000</v>
      </c>
      <c r="I19" s="453" t="s">
        <v>252</v>
      </c>
      <c r="J19" s="144" t="s">
        <v>118</v>
      </c>
      <c r="K19" s="43" t="s">
        <v>224</v>
      </c>
      <c r="L19" s="3"/>
      <c r="M19" s="3"/>
    </row>
    <row r="20" spans="1:13" ht="47.25">
      <c r="A20" s="142">
        <v>2</v>
      </c>
      <c r="B20" s="143" t="s">
        <v>119</v>
      </c>
      <c r="C20" s="1" t="s">
        <v>120</v>
      </c>
      <c r="D20" s="1" t="s">
        <v>444</v>
      </c>
      <c r="E20" s="112">
        <v>40000</v>
      </c>
      <c r="F20" s="112">
        <v>40000</v>
      </c>
      <c r="G20" s="112">
        <v>40000</v>
      </c>
      <c r="H20" s="112">
        <v>40000</v>
      </c>
      <c r="I20" s="454"/>
      <c r="J20" s="1" t="s">
        <v>121</v>
      </c>
      <c r="K20" s="43" t="s">
        <v>224</v>
      </c>
      <c r="L20" s="3"/>
      <c r="M20" s="3"/>
    </row>
    <row r="21" spans="1:13" ht="31.5">
      <c r="A21" s="42">
        <v>3</v>
      </c>
      <c r="B21" s="25" t="s">
        <v>145</v>
      </c>
      <c r="C21" s="28" t="s">
        <v>147</v>
      </c>
      <c r="D21" s="28" t="s">
        <v>445</v>
      </c>
      <c r="E21" s="112">
        <v>100000</v>
      </c>
      <c r="F21" s="112">
        <v>100000</v>
      </c>
      <c r="G21" s="112">
        <v>100000</v>
      </c>
      <c r="H21" s="112">
        <v>100000</v>
      </c>
      <c r="I21" s="454"/>
      <c r="J21" s="28" t="s">
        <v>146</v>
      </c>
      <c r="K21" s="43" t="s">
        <v>224</v>
      </c>
      <c r="L21" s="3"/>
      <c r="M21" s="3"/>
    </row>
    <row r="22" spans="1:13" ht="47.25">
      <c r="A22" s="42"/>
      <c r="B22" s="256" t="s">
        <v>446</v>
      </c>
      <c r="C22" s="26" t="s">
        <v>447</v>
      </c>
      <c r="D22" s="26" t="s">
        <v>448</v>
      </c>
      <c r="E22" s="27">
        <v>46000</v>
      </c>
      <c r="F22" s="27">
        <v>46000</v>
      </c>
      <c r="G22" s="27">
        <v>46000</v>
      </c>
      <c r="H22" s="27">
        <v>46000</v>
      </c>
      <c r="I22" s="454"/>
      <c r="J22" s="28" t="s">
        <v>449</v>
      </c>
      <c r="K22" s="43" t="s">
        <v>224</v>
      </c>
      <c r="L22" s="3"/>
      <c r="M22" s="3"/>
    </row>
    <row r="23" spans="1:12" ht="47.25">
      <c r="A23" s="142">
        <v>4</v>
      </c>
      <c r="B23" s="201" t="s">
        <v>220</v>
      </c>
      <c r="C23" s="74" t="s">
        <v>222</v>
      </c>
      <c r="D23" s="74" t="s">
        <v>221</v>
      </c>
      <c r="E23" s="75">
        <v>30000</v>
      </c>
      <c r="F23" s="75">
        <v>30000</v>
      </c>
      <c r="G23" s="75">
        <v>30000</v>
      </c>
      <c r="H23" s="75">
        <v>30000</v>
      </c>
      <c r="I23" s="286"/>
      <c r="J23" s="1" t="s">
        <v>223</v>
      </c>
      <c r="K23" s="146" t="s">
        <v>224</v>
      </c>
      <c r="L23" s="3"/>
    </row>
    <row r="24" spans="1:12" ht="18.75">
      <c r="A24" s="149"/>
      <c r="B24" s="150"/>
      <c r="C24" s="52"/>
      <c r="D24" s="52"/>
      <c r="E24" s="45"/>
      <c r="F24" s="45"/>
      <c r="G24" s="45"/>
      <c r="H24" s="45"/>
      <c r="I24" s="285"/>
      <c r="J24" s="52"/>
      <c r="K24" s="153"/>
      <c r="L24" s="3"/>
    </row>
    <row r="25" spans="1:12" ht="18.75">
      <c r="A25" s="149"/>
      <c r="B25" s="150"/>
      <c r="C25" s="52"/>
      <c r="D25" s="52"/>
      <c r="E25" s="45"/>
      <c r="F25" s="45"/>
      <c r="G25" s="45"/>
      <c r="H25" s="45"/>
      <c r="I25" s="285"/>
      <c r="J25" s="52"/>
      <c r="K25" s="153"/>
      <c r="L25" s="3"/>
    </row>
    <row r="26" spans="1:13" s="139" customFormat="1" ht="18.75">
      <c r="A26" s="511" t="s">
        <v>20</v>
      </c>
      <c r="B26" s="508" t="s">
        <v>21</v>
      </c>
      <c r="C26" s="508" t="s">
        <v>22</v>
      </c>
      <c r="D26" s="461" t="s">
        <v>10</v>
      </c>
      <c r="E26" s="472" t="s">
        <v>210</v>
      </c>
      <c r="F26" s="473"/>
      <c r="G26" s="473"/>
      <c r="H26" s="474"/>
      <c r="I26" s="138" t="s">
        <v>211</v>
      </c>
      <c r="J26" s="461" t="s">
        <v>8</v>
      </c>
      <c r="K26" s="464" t="s">
        <v>9</v>
      </c>
      <c r="L26" s="3"/>
      <c r="M26" s="3"/>
    </row>
    <row r="27" spans="1:13" s="139" customFormat="1" ht="18.75">
      <c r="A27" s="509"/>
      <c r="B27" s="509"/>
      <c r="C27" s="509"/>
      <c r="D27" s="462"/>
      <c r="E27" s="18">
        <v>2561</v>
      </c>
      <c r="F27" s="19">
        <v>2562</v>
      </c>
      <c r="G27" s="18">
        <v>2563</v>
      </c>
      <c r="H27" s="20">
        <v>2564</v>
      </c>
      <c r="I27" s="140" t="s">
        <v>212</v>
      </c>
      <c r="J27" s="462"/>
      <c r="K27" s="462"/>
      <c r="L27" s="3"/>
      <c r="M27" s="3"/>
    </row>
    <row r="28" spans="1:13" s="139" customFormat="1" ht="18.75">
      <c r="A28" s="510"/>
      <c r="B28" s="510"/>
      <c r="C28" s="510"/>
      <c r="D28" s="463"/>
      <c r="E28" s="23" t="s">
        <v>23</v>
      </c>
      <c r="F28" s="23" t="s">
        <v>23</v>
      </c>
      <c r="G28" s="23" t="s">
        <v>23</v>
      </c>
      <c r="H28" s="23" t="s">
        <v>23</v>
      </c>
      <c r="I28" s="141"/>
      <c r="J28" s="463"/>
      <c r="K28" s="463"/>
      <c r="L28" s="3"/>
      <c r="M28" s="3"/>
    </row>
    <row r="29" spans="1:12" ht="31.5">
      <c r="A29" s="202">
        <v>5</v>
      </c>
      <c r="B29" s="208" t="s">
        <v>42</v>
      </c>
      <c r="C29" s="209" t="s">
        <v>43</v>
      </c>
      <c r="D29" s="209" t="s">
        <v>44</v>
      </c>
      <c r="E29" s="83">
        <v>10000</v>
      </c>
      <c r="F29" s="83">
        <v>10000</v>
      </c>
      <c r="G29" s="83">
        <v>10000</v>
      </c>
      <c r="H29" s="83">
        <v>10000</v>
      </c>
      <c r="I29" s="107"/>
      <c r="J29" s="210" t="s">
        <v>45</v>
      </c>
      <c r="K29" s="146" t="s">
        <v>224</v>
      </c>
      <c r="L29" s="139"/>
    </row>
    <row r="30" spans="1:12" ht="63">
      <c r="A30" s="197">
        <v>6</v>
      </c>
      <c r="B30" s="211" t="s">
        <v>175</v>
      </c>
      <c r="C30" s="212" t="s">
        <v>192</v>
      </c>
      <c r="D30" s="212" t="s">
        <v>190</v>
      </c>
      <c r="E30" s="213">
        <v>16000</v>
      </c>
      <c r="F30" s="213">
        <v>16000</v>
      </c>
      <c r="G30" s="213">
        <v>16000</v>
      </c>
      <c r="H30" s="213">
        <v>16000</v>
      </c>
      <c r="I30" s="278"/>
      <c r="J30" s="165" t="s">
        <v>176</v>
      </c>
      <c r="K30" s="146" t="s">
        <v>224</v>
      </c>
      <c r="L30" s="147"/>
    </row>
    <row r="31" spans="1:11" ht="31.5">
      <c r="A31" s="42">
        <v>7</v>
      </c>
      <c r="B31" s="53" t="s">
        <v>125</v>
      </c>
      <c r="C31" s="194" t="s">
        <v>127</v>
      </c>
      <c r="D31" s="214" t="s">
        <v>126</v>
      </c>
      <c r="E31" s="6">
        <v>10000</v>
      </c>
      <c r="F31" s="6">
        <v>10000</v>
      </c>
      <c r="G31" s="6">
        <v>10000</v>
      </c>
      <c r="H31" s="6">
        <v>10000</v>
      </c>
      <c r="I31" s="5"/>
      <c r="J31" s="214" t="s">
        <v>128</v>
      </c>
      <c r="K31" s="40" t="s">
        <v>27</v>
      </c>
    </row>
    <row r="32" spans="1:11" ht="31.5">
      <c r="A32" s="142">
        <v>8</v>
      </c>
      <c r="B32" s="238" t="s">
        <v>451</v>
      </c>
      <c r="C32" s="245" t="s">
        <v>452</v>
      </c>
      <c r="D32" s="144" t="s">
        <v>453</v>
      </c>
      <c r="E32" s="112">
        <v>50000</v>
      </c>
      <c r="F32" s="112">
        <v>50000</v>
      </c>
      <c r="G32" s="112">
        <v>50000</v>
      </c>
      <c r="H32" s="112">
        <v>50000</v>
      </c>
      <c r="I32" s="5"/>
      <c r="J32" s="214" t="s">
        <v>454</v>
      </c>
      <c r="K32" s="40" t="s">
        <v>27</v>
      </c>
    </row>
    <row r="33" spans="1:12" s="139" customFormat="1" ht="18.75">
      <c r="A33" s="247" t="s">
        <v>15</v>
      </c>
      <c r="B33" s="248" t="s">
        <v>684</v>
      </c>
      <c r="C33" s="249" t="s">
        <v>25</v>
      </c>
      <c r="D33" s="249" t="s">
        <v>25</v>
      </c>
      <c r="E33" s="252">
        <v>352000</v>
      </c>
      <c r="F33" s="252">
        <v>352000</v>
      </c>
      <c r="G33" s="252">
        <v>352000</v>
      </c>
      <c r="H33" s="252">
        <v>352000</v>
      </c>
      <c r="I33" s="249" t="s">
        <v>25</v>
      </c>
      <c r="J33" s="249" t="s">
        <v>25</v>
      </c>
      <c r="K33" s="249" t="s">
        <v>25</v>
      </c>
      <c r="L33" s="3"/>
    </row>
    <row r="34" spans="1:12" s="139" customFormat="1" ht="18.75">
      <c r="A34" s="281"/>
      <c r="B34" s="282"/>
      <c r="C34" s="283"/>
      <c r="D34" s="283"/>
      <c r="E34" s="284"/>
      <c r="F34" s="284"/>
      <c r="G34" s="284"/>
      <c r="H34" s="284"/>
      <c r="I34" s="283"/>
      <c r="J34" s="283"/>
      <c r="K34" s="283"/>
      <c r="L34" s="3"/>
    </row>
    <row r="35" spans="1:12" s="139" customFormat="1" ht="18.75">
      <c r="A35" s="281"/>
      <c r="B35" s="282"/>
      <c r="C35" s="283"/>
      <c r="D35" s="283"/>
      <c r="E35" s="284"/>
      <c r="F35" s="284"/>
      <c r="G35" s="284"/>
      <c r="H35" s="284"/>
      <c r="I35" s="283"/>
      <c r="J35" s="283"/>
      <c r="K35" s="283"/>
      <c r="L35" s="3"/>
    </row>
    <row r="36" spans="1:12" s="139" customFormat="1" ht="18.75">
      <c r="A36" s="281"/>
      <c r="B36" s="282"/>
      <c r="C36" s="283"/>
      <c r="D36" s="283"/>
      <c r="E36" s="284"/>
      <c r="F36" s="284"/>
      <c r="G36" s="284"/>
      <c r="H36" s="284"/>
      <c r="I36" s="283"/>
      <c r="J36" s="283"/>
      <c r="K36" s="283"/>
      <c r="L36" s="3"/>
    </row>
    <row r="37" spans="1:12" s="139" customFormat="1" ht="18.75">
      <c r="A37" s="281"/>
      <c r="B37" s="282"/>
      <c r="C37" s="283"/>
      <c r="D37" s="283"/>
      <c r="E37" s="284"/>
      <c r="F37" s="284"/>
      <c r="G37" s="284"/>
      <c r="H37" s="284"/>
      <c r="I37" s="283"/>
      <c r="J37" s="283"/>
      <c r="K37" s="283"/>
      <c r="L37" s="3"/>
    </row>
    <row r="38" spans="1:12" s="139" customFormat="1" ht="18.75">
      <c r="A38" s="281"/>
      <c r="B38" s="282"/>
      <c r="C38" s="283"/>
      <c r="D38" s="283"/>
      <c r="E38" s="284"/>
      <c r="F38" s="284"/>
      <c r="G38" s="284"/>
      <c r="H38" s="284"/>
      <c r="I38" s="283"/>
      <c r="J38" s="283"/>
      <c r="K38" s="283"/>
      <c r="L38" s="3"/>
    </row>
    <row r="39" spans="1:12" s="139" customFormat="1" ht="18.75">
      <c r="A39" s="281"/>
      <c r="B39" s="282"/>
      <c r="C39" s="283"/>
      <c r="D39" s="283"/>
      <c r="E39" s="284"/>
      <c r="F39" s="284"/>
      <c r="G39" s="284"/>
      <c r="H39" s="284"/>
      <c r="I39" s="283"/>
      <c r="J39" s="283"/>
      <c r="K39" s="283"/>
      <c r="L39" s="3"/>
    </row>
    <row r="40" spans="1:12" s="139" customFormat="1" ht="18.75">
      <c r="A40" s="281"/>
      <c r="B40" s="282"/>
      <c r="C40" s="283"/>
      <c r="D40" s="283"/>
      <c r="E40" s="284"/>
      <c r="F40" s="284"/>
      <c r="G40" s="284"/>
      <c r="H40" s="284"/>
      <c r="I40" s="283"/>
      <c r="J40" s="283"/>
      <c r="K40" s="283"/>
      <c r="L40" s="3"/>
    </row>
    <row r="41" spans="1:12" s="139" customFormat="1" ht="18.75">
      <c r="A41" s="281"/>
      <c r="B41" s="282"/>
      <c r="C41" s="283"/>
      <c r="D41" s="283"/>
      <c r="E41" s="284"/>
      <c r="F41" s="284"/>
      <c r="G41" s="284"/>
      <c r="H41" s="284"/>
      <c r="I41" s="283"/>
      <c r="J41" s="283"/>
      <c r="K41" s="283"/>
      <c r="L41" s="3"/>
    </row>
    <row r="42" spans="1:12" s="139" customFormat="1" ht="18.75">
      <c r="A42" s="281"/>
      <c r="B42" s="282"/>
      <c r="C42" s="283"/>
      <c r="D42" s="283"/>
      <c r="E42" s="284"/>
      <c r="F42" s="284"/>
      <c r="G42" s="284"/>
      <c r="H42" s="284"/>
      <c r="I42" s="283"/>
      <c r="J42" s="283"/>
      <c r="K42" s="283"/>
      <c r="L42" s="3"/>
    </row>
    <row r="43" spans="1:12" s="139" customFormat="1" ht="18.75">
      <c r="A43" s="281"/>
      <c r="B43" s="282"/>
      <c r="C43" s="283"/>
      <c r="D43" s="283"/>
      <c r="E43" s="284"/>
      <c r="F43" s="284"/>
      <c r="G43" s="284"/>
      <c r="H43" s="284"/>
      <c r="I43" s="283"/>
      <c r="J43" s="283"/>
      <c r="K43" s="283"/>
      <c r="L43" s="3"/>
    </row>
    <row r="44" spans="1:12" s="139" customFormat="1" ht="18.75">
      <c r="A44" s="281"/>
      <c r="B44" s="282"/>
      <c r="C44" s="283"/>
      <c r="D44" s="283"/>
      <c r="E44" s="284"/>
      <c r="F44" s="284"/>
      <c r="G44" s="284"/>
      <c r="H44" s="284"/>
      <c r="I44" s="283"/>
      <c r="J44" s="283"/>
      <c r="K44" s="283"/>
      <c r="L44" s="3"/>
    </row>
    <row r="45" spans="1:12" s="139" customFormat="1" ht="18.75">
      <c r="A45" s="281"/>
      <c r="B45" s="282"/>
      <c r="C45" s="283"/>
      <c r="D45" s="283"/>
      <c r="E45" s="284"/>
      <c r="F45" s="284"/>
      <c r="G45" s="284"/>
      <c r="H45" s="284"/>
      <c r="I45" s="283"/>
      <c r="J45" s="283"/>
      <c r="K45" s="283"/>
      <c r="L45" s="3"/>
    </row>
    <row r="46" spans="1:12" s="139" customFormat="1" ht="18.75">
      <c r="A46" s="281"/>
      <c r="B46" s="282"/>
      <c r="C46" s="283"/>
      <c r="D46" s="283"/>
      <c r="E46" s="284"/>
      <c r="F46" s="284"/>
      <c r="G46" s="284"/>
      <c r="H46" s="284"/>
      <c r="I46" s="283"/>
      <c r="J46" s="283"/>
      <c r="K46" s="283"/>
      <c r="L46" s="3"/>
    </row>
    <row r="47" spans="1:12" s="139" customFormat="1" ht="18.75">
      <c r="A47" s="281"/>
      <c r="B47" s="282"/>
      <c r="C47" s="283"/>
      <c r="D47" s="283"/>
      <c r="E47" s="284"/>
      <c r="F47" s="284"/>
      <c r="G47" s="284"/>
      <c r="H47" s="284"/>
      <c r="I47" s="283"/>
      <c r="J47" s="283"/>
      <c r="K47" s="283"/>
      <c r="L47" s="3"/>
    </row>
    <row r="48" spans="1:12" s="139" customFormat="1" ht="18.75">
      <c r="A48" s="281"/>
      <c r="B48" s="282"/>
      <c r="C48" s="283"/>
      <c r="D48" s="283"/>
      <c r="E48" s="284"/>
      <c r="F48" s="284"/>
      <c r="G48" s="284"/>
      <c r="H48" s="284"/>
      <c r="I48" s="283"/>
      <c r="J48" s="283"/>
      <c r="K48" s="283"/>
      <c r="L48" s="3"/>
    </row>
    <row r="49" spans="1:12" s="139" customFormat="1" ht="18.75">
      <c r="A49" s="281"/>
      <c r="B49" s="282"/>
      <c r="C49" s="283"/>
      <c r="D49" s="283"/>
      <c r="E49" s="284"/>
      <c r="F49" s="284"/>
      <c r="G49" s="284"/>
      <c r="H49" s="284"/>
      <c r="I49" s="283"/>
      <c r="J49" s="283"/>
      <c r="K49" s="283"/>
      <c r="L49" s="3"/>
    </row>
    <row r="50" ht="18.75">
      <c r="B50" s="253" t="s">
        <v>377</v>
      </c>
    </row>
    <row r="51" spans="1:11" ht="18.75">
      <c r="A51" s="511" t="s">
        <v>20</v>
      </c>
      <c r="B51" s="508" t="s">
        <v>21</v>
      </c>
      <c r="C51" s="508" t="s">
        <v>22</v>
      </c>
      <c r="D51" s="461" t="s">
        <v>10</v>
      </c>
      <c r="E51" s="472" t="s">
        <v>210</v>
      </c>
      <c r="F51" s="473"/>
      <c r="G51" s="473"/>
      <c r="H51" s="474"/>
      <c r="I51" s="138" t="s">
        <v>211</v>
      </c>
      <c r="J51" s="461" t="s">
        <v>8</v>
      </c>
      <c r="K51" s="464" t="s">
        <v>9</v>
      </c>
    </row>
    <row r="52" spans="1:11" ht="18.75">
      <c r="A52" s="509"/>
      <c r="B52" s="509"/>
      <c r="C52" s="509"/>
      <c r="D52" s="462"/>
      <c r="E52" s="18">
        <v>2561</v>
      </c>
      <c r="F52" s="19">
        <v>2562</v>
      </c>
      <c r="G52" s="18">
        <v>2563</v>
      </c>
      <c r="H52" s="20">
        <v>2564</v>
      </c>
      <c r="I52" s="140" t="s">
        <v>212</v>
      </c>
      <c r="J52" s="462"/>
      <c r="K52" s="462"/>
    </row>
    <row r="53" spans="1:11" ht="18.75">
      <c r="A53" s="510"/>
      <c r="B53" s="510"/>
      <c r="C53" s="510"/>
      <c r="D53" s="463"/>
      <c r="E53" s="23" t="s">
        <v>23</v>
      </c>
      <c r="F53" s="23" t="s">
        <v>23</v>
      </c>
      <c r="G53" s="23" t="s">
        <v>23</v>
      </c>
      <c r="H53" s="23" t="s">
        <v>23</v>
      </c>
      <c r="I53" s="141"/>
      <c r="J53" s="463"/>
      <c r="K53" s="463"/>
    </row>
    <row r="54" spans="1:11" ht="283.5">
      <c r="A54" s="142">
        <v>1</v>
      </c>
      <c r="B54" s="73" t="s">
        <v>457</v>
      </c>
      <c r="C54" s="215" t="s">
        <v>458</v>
      </c>
      <c r="D54" s="73" t="s">
        <v>460</v>
      </c>
      <c r="E54" s="216" t="s">
        <v>461</v>
      </c>
      <c r="F54" s="216" t="s">
        <v>462</v>
      </c>
      <c r="G54" s="216" t="s">
        <v>462</v>
      </c>
      <c r="H54" s="216" t="s">
        <v>462</v>
      </c>
      <c r="I54" s="513"/>
      <c r="J54" s="73" t="s">
        <v>459</v>
      </c>
      <c r="K54" s="218" t="s">
        <v>33</v>
      </c>
    </row>
    <row r="55" spans="1:11" ht="78.75">
      <c r="A55" s="30">
        <v>2</v>
      </c>
      <c r="B55" s="219" t="s">
        <v>29</v>
      </c>
      <c r="C55" s="220" t="s">
        <v>30</v>
      </c>
      <c r="D55" s="161" t="s">
        <v>263</v>
      </c>
      <c r="E55" s="217">
        <v>1000000</v>
      </c>
      <c r="F55" s="217">
        <v>1000000</v>
      </c>
      <c r="G55" s="217">
        <v>1000000</v>
      </c>
      <c r="H55" s="217">
        <v>1000000</v>
      </c>
      <c r="I55" s="513"/>
      <c r="J55" s="2" t="s">
        <v>31</v>
      </c>
      <c r="K55" s="80" t="s">
        <v>32</v>
      </c>
    </row>
    <row r="56" spans="1:11" ht="47.25">
      <c r="A56" s="197">
        <v>3</v>
      </c>
      <c r="B56" s="155" t="s">
        <v>435</v>
      </c>
      <c r="C56" s="158" t="s">
        <v>34</v>
      </c>
      <c r="D56" s="155" t="s">
        <v>436</v>
      </c>
      <c r="E56" s="112">
        <v>20000</v>
      </c>
      <c r="F56" s="112">
        <v>20000</v>
      </c>
      <c r="G56" s="112">
        <v>20000</v>
      </c>
      <c r="H56" s="112">
        <v>20000</v>
      </c>
      <c r="I56" s="216"/>
      <c r="J56" s="148" t="s">
        <v>28</v>
      </c>
      <c r="K56" s="80" t="s">
        <v>32</v>
      </c>
    </row>
    <row r="57" spans="1:12" s="139" customFormat="1" ht="18.75">
      <c r="A57" s="247" t="s">
        <v>15</v>
      </c>
      <c r="B57" s="248" t="s">
        <v>695</v>
      </c>
      <c r="C57" s="249" t="s">
        <v>25</v>
      </c>
      <c r="D57" s="249" t="s">
        <v>25</v>
      </c>
      <c r="E57" s="252">
        <v>1635000</v>
      </c>
      <c r="F57" s="252">
        <v>1485000</v>
      </c>
      <c r="G57" s="252">
        <v>1485000</v>
      </c>
      <c r="H57" s="252">
        <v>1485000</v>
      </c>
      <c r="I57" s="249" t="s">
        <v>25</v>
      </c>
      <c r="J57" s="249" t="s">
        <v>25</v>
      </c>
      <c r="K57" s="249" t="s">
        <v>25</v>
      </c>
      <c r="L57" s="3"/>
    </row>
    <row r="58" spans="1:12" s="139" customFormat="1" ht="18.75">
      <c r="A58" s="281"/>
      <c r="B58" s="282"/>
      <c r="C58" s="283"/>
      <c r="D58" s="283"/>
      <c r="E58" s="284"/>
      <c r="F58" s="284"/>
      <c r="G58" s="284"/>
      <c r="H58" s="284"/>
      <c r="I58" s="283"/>
      <c r="J58" s="283"/>
      <c r="K58" s="283"/>
      <c r="L58" s="3"/>
    </row>
    <row r="59" spans="1:12" s="139" customFormat="1" ht="18.75">
      <c r="A59" s="281"/>
      <c r="B59" s="282"/>
      <c r="C59" s="283"/>
      <c r="D59" s="283"/>
      <c r="E59" s="284"/>
      <c r="F59" s="284"/>
      <c r="G59" s="284"/>
      <c r="H59" s="284"/>
      <c r="I59" s="283"/>
      <c r="J59" s="283"/>
      <c r="K59" s="283"/>
      <c r="L59" s="3"/>
    </row>
    <row r="60" spans="1:12" s="139" customFormat="1" ht="18.75">
      <c r="A60" s="281"/>
      <c r="B60" s="282"/>
      <c r="C60" s="283"/>
      <c r="D60" s="283"/>
      <c r="E60" s="284"/>
      <c r="F60" s="284"/>
      <c r="G60" s="284"/>
      <c r="H60" s="284"/>
      <c r="I60" s="283"/>
      <c r="J60" s="283"/>
      <c r="K60" s="283"/>
      <c r="L60" s="3"/>
    </row>
    <row r="61" spans="1:12" s="139" customFormat="1" ht="18.75">
      <c r="A61" s="281"/>
      <c r="B61" s="282"/>
      <c r="C61" s="283"/>
      <c r="D61" s="283"/>
      <c r="E61" s="284"/>
      <c r="F61" s="284"/>
      <c r="G61" s="284"/>
      <c r="H61" s="284"/>
      <c r="I61" s="283"/>
      <c r="J61" s="283"/>
      <c r="K61" s="283"/>
      <c r="L61" s="3"/>
    </row>
    <row r="62" ht="18.75">
      <c r="B62" s="255" t="s">
        <v>378</v>
      </c>
    </row>
    <row r="63" spans="1:11" ht="18.75">
      <c r="A63" s="511" t="s">
        <v>20</v>
      </c>
      <c r="B63" s="508" t="s">
        <v>21</v>
      </c>
      <c r="C63" s="508" t="s">
        <v>22</v>
      </c>
      <c r="D63" s="461" t="s">
        <v>10</v>
      </c>
      <c r="E63" s="472" t="s">
        <v>210</v>
      </c>
      <c r="F63" s="473"/>
      <c r="G63" s="473"/>
      <c r="H63" s="474"/>
      <c r="I63" s="138" t="s">
        <v>211</v>
      </c>
      <c r="J63" s="461" t="s">
        <v>8</v>
      </c>
      <c r="K63" s="464" t="s">
        <v>9</v>
      </c>
    </row>
    <row r="64" spans="1:11" ht="18.75">
      <c r="A64" s="509"/>
      <c r="B64" s="509"/>
      <c r="C64" s="509"/>
      <c r="D64" s="462"/>
      <c r="E64" s="18">
        <v>2561</v>
      </c>
      <c r="F64" s="19">
        <v>2562</v>
      </c>
      <c r="G64" s="18">
        <v>2563</v>
      </c>
      <c r="H64" s="20">
        <v>2564</v>
      </c>
      <c r="I64" s="140" t="s">
        <v>212</v>
      </c>
      <c r="J64" s="462"/>
      <c r="K64" s="462"/>
    </row>
    <row r="65" spans="1:11" ht="18.75">
      <c r="A65" s="510"/>
      <c r="B65" s="510"/>
      <c r="C65" s="510"/>
      <c r="D65" s="463"/>
      <c r="E65" s="23" t="s">
        <v>23</v>
      </c>
      <c r="F65" s="23" t="s">
        <v>23</v>
      </c>
      <c r="G65" s="23" t="s">
        <v>23</v>
      </c>
      <c r="H65" s="23" t="s">
        <v>23</v>
      </c>
      <c r="I65" s="141"/>
      <c r="J65" s="463"/>
      <c r="K65" s="463"/>
    </row>
    <row r="66" spans="1:11" ht="279" customHeight="1">
      <c r="A66" s="43">
        <v>1</v>
      </c>
      <c r="B66" s="161" t="s">
        <v>46</v>
      </c>
      <c r="C66" s="161" t="s">
        <v>14</v>
      </c>
      <c r="D66" s="161" t="s">
        <v>225</v>
      </c>
      <c r="E66" s="176">
        <v>242500</v>
      </c>
      <c r="F66" s="176">
        <v>242500</v>
      </c>
      <c r="G66" s="176">
        <v>242500</v>
      </c>
      <c r="H66" s="176">
        <v>242500</v>
      </c>
      <c r="I66" s="453" t="s">
        <v>251</v>
      </c>
      <c r="J66" s="221" t="s">
        <v>226</v>
      </c>
      <c r="K66" s="43" t="s">
        <v>224</v>
      </c>
    </row>
    <row r="67" spans="1:11" ht="47.25">
      <c r="A67" s="42">
        <v>2</v>
      </c>
      <c r="B67" s="53" t="s">
        <v>13</v>
      </c>
      <c r="C67" s="222" t="s">
        <v>24</v>
      </c>
      <c r="D67" s="214" t="s">
        <v>685</v>
      </c>
      <c r="E67" s="112">
        <v>90000</v>
      </c>
      <c r="F67" s="112">
        <v>90000</v>
      </c>
      <c r="G67" s="112">
        <v>90000</v>
      </c>
      <c r="H67" s="112">
        <v>90000</v>
      </c>
      <c r="I67" s="454"/>
      <c r="J67" s="214" t="s">
        <v>0</v>
      </c>
      <c r="K67" s="146" t="s">
        <v>224</v>
      </c>
    </row>
    <row r="68" spans="1:11" ht="63">
      <c r="A68" s="142">
        <v>3</v>
      </c>
      <c r="B68" s="143" t="s">
        <v>38</v>
      </c>
      <c r="C68" s="1" t="s">
        <v>40</v>
      </c>
      <c r="D68" s="1" t="s">
        <v>696</v>
      </c>
      <c r="E68" s="112">
        <v>15700000</v>
      </c>
      <c r="F68" s="112">
        <v>16800000</v>
      </c>
      <c r="G68" s="112">
        <v>18900000</v>
      </c>
      <c r="H68" s="112">
        <v>20000000</v>
      </c>
      <c r="I68" s="454"/>
      <c r="J68" s="1" t="s">
        <v>6</v>
      </c>
      <c r="K68" s="146" t="s">
        <v>224</v>
      </c>
    </row>
    <row r="69" spans="1:11" ht="63">
      <c r="A69" s="42">
        <v>4</v>
      </c>
      <c r="B69" s="53" t="s">
        <v>39</v>
      </c>
      <c r="C69" s="28" t="s">
        <v>41</v>
      </c>
      <c r="D69" s="28" t="s">
        <v>679</v>
      </c>
      <c r="E69" s="6">
        <v>4204800</v>
      </c>
      <c r="F69" s="6">
        <v>5000000</v>
      </c>
      <c r="G69" s="6">
        <v>6000000</v>
      </c>
      <c r="H69" s="6">
        <v>6500000</v>
      </c>
      <c r="I69" s="514"/>
      <c r="J69" s="28" t="s">
        <v>7</v>
      </c>
      <c r="K69" s="146" t="s">
        <v>224</v>
      </c>
    </row>
    <row r="70" spans="1:11" ht="31.5">
      <c r="A70" s="67">
        <v>5</v>
      </c>
      <c r="B70" s="143" t="s">
        <v>161</v>
      </c>
      <c r="C70" s="1" t="s">
        <v>163</v>
      </c>
      <c r="D70" s="1" t="s">
        <v>162</v>
      </c>
      <c r="E70" s="112">
        <v>100000</v>
      </c>
      <c r="F70" s="112">
        <v>100000</v>
      </c>
      <c r="G70" s="112">
        <v>100000</v>
      </c>
      <c r="H70" s="112">
        <v>100000</v>
      </c>
      <c r="J70" s="1" t="s">
        <v>164</v>
      </c>
      <c r="K70" s="146" t="s">
        <v>27</v>
      </c>
    </row>
    <row r="71" spans="1:12" s="139" customFormat="1" ht="18.75">
      <c r="A71" s="247" t="s">
        <v>15</v>
      </c>
      <c r="B71" s="248" t="s">
        <v>686</v>
      </c>
      <c r="C71" s="249" t="s">
        <v>25</v>
      </c>
      <c r="D71" s="249" t="s">
        <v>25</v>
      </c>
      <c r="E71" s="252">
        <f>SUM(E66:E69)</f>
        <v>20237300</v>
      </c>
      <c r="F71" s="252">
        <f>SUM(F66:F69)</f>
        <v>22132500</v>
      </c>
      <c r="G71" s="252">
        <f>SUM(G66:G69)</f>
        <v>25232500</v>
      </c>
      <c r="H71" s="252">
        <f>SUM(H66:H69)</f>
        <v>26832500</v>
      </c>
      <c r="I71" s="249" t="s">
        <v>25</v>
      </c>
      <c r="J71" s="249" t="s">
        <v>25</v>
      </c>
      <c r="K71" s="249" t="s">
        <v>25</v>
      </c>
      <c r="L71" s="3"/>
    </row>
    <row r="72" spans="1:12" s="139" customFormat="1" ht="18.75">
      <c r="A72" s="281"/>
      <c r="B72" s="282"/>
      <c r="C72" s="283"/>
      <c r="D72" s="283"/>
      <c r="E72" s="284"/>
      <c r="F72" s="284"/>
      <c r="G72" s="284"/>
      <c r="H72" s="284"/>
      <c r="I72" s="283"/>
      <c r="J72" s="283"/>
      <c r="K72" s="283"/>
      <c r="L72" s="3"/>
    </row>
    <row r="73" ht="18.75">
      <c r="B73" s="255" t="s">
        <v>450</v>
      </c>
    </row>
    <row r="74" spans="1:11" ht="18.75">
      <c r="A74" s="511" t="s">
        <v>20</v>
      </c>
      <c r="B74" s="508" t="s">
        <v>21</v>
      </c>
      <c r="C74" s="508" t="s">
        <v>22</v>
      </c>
      <c r="D74" s="461" t="s">
        <v>10</v>
      </c>
      <c r="E74" s="472" t="s">
        <v>210</v>
      </c>
      <c r="F74" s="473"/>
      <c r="G74" s="473"/>
      <c r="H74" s="474"/>
      <c r="I74" s="138" t="s">
        <v>211</v>
      </c>
      <c r="J74" s="461" t="s">
        <v>8</v>
      </c>
      <c r="K74" s="464" t="s">
        <v>9</v>
      </c>
    </row>
    <row r="75" spans="1:11" ht="18.75">
      <c r="A75" s="509"/>
      <c r="B75" s="509"/>
      <c r="C75" s="509"/>
      <c r="D75" s="462"/>
      <c r="E75" s="18">
        <v>2561</v>
      </c>
      <c r="F75" s="19">
        <v>2562</v>
      </c>
      <c r="G75" s="18">
        <v>2563</v>
      </c>
      <c r="H75" s="20">
        <v>2564</v>
      </c>
      <c r="I75" s="140" t="s">
        <v>212</v>
      </c>
      <c r="J75" s="462"/>
      <c r="K75" s="462"/>
    </row>
    <row r="76" spans="1:11" ht="18.75">
      <c r="A76" s="510"/>
      <c r="B76" s="510"/>
      <c r="C76" s="510"/>
      <c r="D76" s="463"/>
      <c r="E76" s="23" t="s">
        <v>23</v>
      </c>
      <c r="F76" s="23" t="s">
        <v>23</v>
      </c>
      <c r="G76" s="23" t="s">
        <v>23</v>
      </c>
      <c r="H76" s="23" t="s">
        <v>23</v>
      </c>
      <c r="I76" s="141"/>
      <c r="J76" s="463"/>
      <c r="K76" s="463"/>
    </row>
    <row r="77" spans="1:11" ht="78.75">
      <c r="A77" s="197">
        <v>1</v>
      </c>
      <c r="B77" s="143" t="s">
        <v>48</v>
      </c>
      <c r="C77" s="165" t="s">
        <v>49</v>
      </c>
      <c r="D77" s="165" t="s">
        <v>99</v>
      </c>
      <c r="E77" s="166">
        <v>160000</v>
      </c>
      <c r="F77" s="166">
        <v>160000</v>
      </c>
      <c r="G77" s="166">
        <v>160000</v>
      </c>
      <c r="H77" s="166">
        <v>160000</v>
      </c>
      <c r="I77" s="223"/>
      <c r="J77" s="165" t="s">
        <v>122</v>
      </c>
      <c r="K77" s="157" t="s">
        <v>47</v>
      </c>
    </row>
    <row r="78" spans="1:12" s="139" customFormat="1" ht="18.75">
      <c r="A78" s="247" t="s">
        <v>15</v>
      </c>
      <c r="B78" s="248" t="s">
        <v>683</v>
      </c>
      <c r="C78" s="249" t="s">
        <v>25</v>
      </c>
      <c r="D78" s="249" t="s">
        <v>25</v>
      </c>
      <c r="E78" s="252">
        <f>SUM(E77)</f>
        <v>160000</v>
      </c>
      <c r="F78" s="252">
        <f>SUM(F77)</f>
        <v>160000</v>
      </c>
      <c r="G78" s="252">
        <f>SUM(G77)</f>
        <v>160000</v>
      </c>
      <c r="H78" s="252">
        <f>SUM(H77)</f>
        <v>160000</v>
      </c>
      <c r="I78" s="249" t="s">
        <v>25</v>
      </c>
      <c r="J78" s="249" t="s">
        <v>25</v>
      </c>
      <c r="K78" s="249" t="s">
        <v>25</v>
      </c>
      <c r="L78" s="3"/>
    </row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244" spans="1:11" ht="21.75" customHeight="1">
      <c r="A244" s="190"/>
      <c r="B244" s="190"/>
      <c r="C244" s="94" t="s">
        <v>12</v>
      </c>
      <c r="D244" s="190"/>
      <c r="E244" s="190"/>
      <c r="F244" s="190"/>
      <c r="G244" s="190"/>
      <c r="H244" s="190"/>
      <c r="I244" s="190"/>
      <c r="J244" s="190"/>
      <c r="K244" s="190"/>
    </row>
  </sheetData>
  <sheetProtection/>
  <mergeCells count="52">
    <mergeCell ref="A6:L6"/>
    <mergeCell ref="A7:L7"/>
    <mergeCell ref="K74:K76"/>
    <mergeCell ref="I66:I69"/>
    <mergeCell ref="A74:A76"/>
    <mergeCell ref="B74:B76"/>
    <mergeCell ref="C74:C76"/>
    <mergeCell ref="D74:D76"/>
    <mergeCell ref="E74:H74"/>
    <mergeCell ref="J74:J76"/>
    <mergeCell ref="B10:B12"/>
    <mergeCell ref="C10:C12"/>
    <mergeCell ref="D10:D12"/>
    <mergeCell ref="J1:K1"/>
    <mergeCell ref="A26:A28"/>
    <mergeCell ref="B26:B28"/>
    <mergeCell ref="C26:C28"/>
    <mergeCell ref="D26:D28"/>
    <mergeCell ref="E26:H26"/>
    <mergeCell ref="J26:J28"/>
    <mergeCell ref="B51:B53"/>
    <mergeCell ref="C51:C53"/>
    <mergeCell ref="D51:D53"/>
    <mergeCell ref="J51:J53"/>
    <mergeCell ref="B16:B18"/>
    <mergeCell ref="A16:A18"/>
    <mergeCell ref="J16:J18"/>
    <mergeCell ref="D16:D18"/>
    <mergeCell ref="K63:K65"/>
    <mergeCell ref="E10:H10"/>
    <mergeCell ref="E16:H16"/>
    <mergeCell ref="E51:H51"/>
    <mergeCell ref="I19:I22"/>
    <mergeCell ref="C16:C18"/>
    <mergeCell ref="K16:K18"/>
    <mergeCell ref="K26:K28"/>
    <mergeCell ref="A63:A65"/>
    <mergeCell ref="B63:B65"/>
    <mergeCell ref="C63:C65"/>
    <mergeCell ref="D63:D65"/>
    <mergeCell ref="J63:J65"/>
    <mergeCell ref="E63:H63"/>
    <mergeCell ref="A2:L2"/>
    <mergeCell ref="A3:L3"/>
    <mergeCell ref="A4:L4"/>
    <mergeCell ref="A5:L5"/>
    <mergeCell ref="K51:K53"/>
    <mergeCell ref="I54:I55"/>
    <mergeCell ref="K10:K12"/>
    <mergeCell ref="J10:J12"/>
    <mergeCell ref="A10:A12"/>
    <mergeCell ref="A51:A53"/>
  </mergeCells>
  <printOptions horizontalCentered="1"/>
  <pageMargins left="0.2362204724409449" right="0.2362204724409449" top="0.5118110236220472" bottom="0.15" header="0.31496062992125984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78"/>
  <sheetViews>
    <sheetView view="pageBreakPreview" zoomScale="96" zoomScaleSheetLayoutView="96" zoomScalePageLayoutView="0" workbookViewId="0" topLeftCell="A1">
      <selection activeCell="B44" sqref="B44"/>
    </sheetView>
  </sheetViews>
  <sheetFormatPr defaultColWidth="9.140625" defaultRowHeight="21.75" customHeight="1"/>
  <cols>
    <col min="1" max="1" width="4.00390625" style="92" customWidth="1"/>
    <col min="2" max="2" width="22.8515625" style="93" customWidth="1"/>
    <col min="3" max="3" width="25.28125" style="94" customWidth="1"/>
    <col min="4" max="4" width="29.8515625" style="94" customWidth="1"/>
    <col min="5" max="8" width="8.140625" style="92" bestFit="1" customWidth="1"/>
    <col min="9" max="9" width="10.28125" style="92" customWidth="1"/>
    <col min="10" max="10" width="17.140625" style="94" customWidth="1"/>
    <col min="11" max="11" width="12.28125" style="92" customWidth="1"/>
    <col min="12" max="16384" width="9.140625" style="190" customWidth="1"/>
  </cols>
  <sheetData>
    <row r="1" spans="10:11" ht="21.75" customHeight="1">
      <c r="J1" s="499" t="s">
        <v>694</v>
      </c>
      <c r="K1" s="500"/>
    </row>
    <row r="2" spans="1:12" s="135" customFormat="1" ht="21.75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s="3" customFormat="1" ht="21.7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s="3" customFormat="1" ht="19.5" customHeight="1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s="3" customFormat="1" ht="19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1" s="10" customFormat="1" ht="18.75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</row>
    <row r="7" spans="1:11" s="10" customFormat="1" ht="21" customHeight="1">
      <c r="A7" s="498" t="s">
        <v>372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</row>
    <row r="8" spans="1:2" ht="21.75" customHeight="1">
      <c r="A8" s="12" t="s">
        <v>129</v>
      </c>
      <c r="B8" s="13"/>
    </row>
    <row r="9" spans="1:11" s="3" customFormat="1" ht="17.25" customHeight="1">
      <c r="A9" s="14"/>
      <c r="B9" s="15" t="s">
        <v>383</v>
      </c>
      <c r="C9" s="136"/>
      <c r="D9" s="136"/>
      <c r="E9" s="137"/>
      <c r="F9" s="137"/>
      <c r="G9" s="137"/>
      <c r="H9" s="137"/>
      <c r="I9" s="137"/>
      <c r="J9" s="136"/>
      <c r="K9" s="137"/>
    </row>
    <row r="10" spans="1:11" s="3" customFormat="1" ht="19.5" customHeight="1">
      <c r="A10" s="511" t="s">
        <v>20</v>
      </c>
      <c r="B10" s="508" t="s">
        <v>21</v>
      </c>
      <c r="C10" s="508" t="s">
        <v>22</v>
      </c>
      <c r="D10" s="461" t="s">
        <v>10</v>
      </c>
      <c r="E10" s="472" t="s">
        <v>210</v>
      </c>
      <c r="F10" s="473"/>
      <c r="G10" s="473"/>
      <c r="H10" s="474"/>
      <c r="I10" s="138" t="s">
        <v>211</v>
      </c>
      <c r="J10" s="461" t="s">
        <v>8</v>
      </c>
      <c r="K10" s="464" t="s">
        <v>9</v>
      </c>
    </row>
    <row r="11" spans="1:11" s="3" customFormat="1" ht="18.75">
      <c r="A11" s="509"/>
      <c r="B11" s="509"/>
      <c r="C11" s="509"/>
      <c r="D11" s="462"/>
      <c r="E11" s="18">
        <v>2561</v>
      </c>
      <c r="F11" s="19">
        <v>2562</v>
      </c>
      <c r="G11" s="18">
        <v>2563</v>
      </c>
      <c r="H11" s="20">
        <v>2564</v>
      </c>
      <c r="I11" s="140" t="s">
        <v>212</v>
      </c>
      <c r="J11" s="462"/>
      <c r="K11" s="462"/>
    </row>
    <row r="12" spans="1:11" s="3" customFormat="1" ht="19.5" customHeight="1">
      <c r="A12" s="510"/>
      <c r="B12" s="510"/>
      <c r="C12" s="510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141"/>
      <c r="J12" s="463"/>
      <c r="K12" s="463"/>
    </row>
    <row r="13" spans="1:14" s="3" customFormat="1" ht="33.75" customHeight="1">
      <c r="A13" s="42">
        <v>1</v>
      </c>
      <c r="B13" s="46" t="s">
        <v>11</v>
      </c>
      <c r="C13" s="477" t="s">
        <v>132</v>
      </c>
      <c r="D13" s="336" t="s">
        <v>747</v>
      </c>
      <c r="E13" s="6">
        <v>300000</v>
      </c>
      <c r="F13" s="6">
        <v>300000</v>
      </c>
      <c r="G13" s="6">
        <v>300000</v>
      </c>
      <c r="H13" s="6">
        <v>300000</v>
      </c>
      <c r="I13" s="453" t="s">
        <v>253</v>
      </c>
      <c r="J13" s="28" t="s">
        <v>130</v>
      </c>
      <c r="K13" s="224" t="s">
        <v>227</v>
      </c>
      <c r="M13" s="225"/>
      <c r="N13" s="225"/>
    </row>
    <row r="14" spans="1:14" s="3" customFormat="1" ht="31.5">
      <c r="A14" s="42"/>
      <c r="B14" s="46"/>
      <c r="C14" s="478"/>
      <c r="D14" s="28" t="s">
        <v>748</v>
      </c>
      <c r="E14" s="6"/>
      <c r="F14" s="6"/>
      <c r="G14" s="176"/>
      <c r="H14" s="176"/>
      <c r="I14" s="454"/>
      <c r="J14" s="28"/>
      <c r="K14" s="43"/>
      <c r="M14" s="225"/>
      <c r="N14" s="225"/>
    </row>
    <row r="15" spans="1:14" s="3" customFormat="1" ht="31.5">
      <c r="A15" s="42"/>
      <c r="B15" s="46"/>
      <c r="C15" s="478"/>
      <c r="D15" s="28" t="s">
        <v>749</v>
      </c>
      <c r="E15" s="6"/>
      <c r="F15" s="6"/>
      <c r="G15" s="176"/>
      <c r="H15" s="176"/>
      <c r="I15" s="454"/>
      <c r="J15" s="28"/>
      <c r="K15" s="43"/>
      <c r="M15" s="225"/>
      <c r="N15" s="225"/>
    </row>
    <row r="16" spans="1:16" s="3" customFormat="1" ht="31.5">
      <c r="A16" s="42"/>
      <c r="B16" s="46"/>
      <c r="C16" s="478"/>
      <c r="D16" s="28" t="s">
        <v>131</v>
      </c>
      <c r="E16" s="6"/>
      <c r="F16" s="6"/>
      <c r="G16" s="176"/>
      <c r="H16" s="176"/>
      <c r="I16" s="454"/>
      <c r="J16" s="28"/>
      <c r="K16" s="43"/>
      <c r="M16" s="225"/>
      <c r="N16" s="225"/>
      <c r="P16" s="225"/>
    </row>
    <row r="17" spans="1:14" s="3" customFormat="1" ht="18.75">
      <c r="A17" s="42"/>
      <c r="B17" s="25"/>
      <c r="C17" s="478"/>
      <c r="D17" s="3" t="s">
        <v>750</v>
      </c>
      <c r="E17" s="6"/>
      <c r="F17" s="6"/>
      <c r="G17" s="176"/>
      <c r="H17" s="176"/>
      <c r="I17" s="454"/>
      <c r="J17" s="28"/>
      <c r="K17" s="43"/>
      <c r="M17" s="225"/>
      <c r="N17" s="225"/>
    </row>
    <row r="18" spans="1:14" s="3" customFormat="1" ht="18.75" customHeight="1">
      <c r="A18" s="42"/>
      <c r="B18" s="25"/>
      <c r="C18" s="478"/>
      <c r="D18" s="336" t="s">
        <v>751</v>
      </c>
      <c r="E18" s="6"/>
      <c r="F18" s="6"/>
      <c r="G18" s="176"/>
      <c r="H18" s="176"/>
      <c r="I18" s="454"/>
      <c r="J18" s="28"/>
      <c r="K18" s="43"/>
      <c r="M18" s="225"/>
      <c r="N18" s="225"/>
    </row>
    <row r="19" spans="1:14" s="3" customFormat="1" ht="18.75">
      <c r="A19" s="42"/>
      <c r="B19" s="25"/>
      <c r="C19" s="194"/>
      <c r="D19" s="3" t="s">
        <v>752</v>
      </c>
      <c r="E19" s="6"/>
      <c r="F19" s="6"/>
      <c r="G19" s="176"/>
      <c r="H19" s="176"/>
      <c r="I19" s="454"/>
      <c r="J19" s="28"/>
      <c r="K19" s="43"/>
      <c r="M19" s="225"/>
      <c r="N19" s="225"/>
    </row>
    <row r="20" spans="1:14" s="3" customFormat="1" ht="18.75">
      <c r="A20" s="42"/>
      <c r="B20" s="25"/>
      <c r="C20" s="194"/>
      <c r="D20" s="3" t="s">
        <v>753</v>
      </c>
      <c r="E20" s="6"/>
      <c r="F20" s="6"/>
      <c r="G20" s="176"/>
      <c r="H20" s="176"/>
      <c r="I20" s="176"/>
      <c r="J20" s="28"/>
      <c r="K20" s="43"/>
      <c r="M20" s="225"/>
      <c r="N20" s="225"/>
    </row>
    <row r="21" spans="1:14" s="3" customFormat="1" ht="18.75">
      <c r="A21" s="42"/>
      <c r="B21" s="25"/>
      <c r="C21" s="194"/>
      <c r="D21" s="3" t="s">
        <v>755</v>
      </c>
      <c r="E21" s="6"/>
      <c r="F21" s="6"/>
      <c r="G21" s="176"/>
      <c r="H21" s="176"/>
      <c r="I21" s="176"/>
      <c r="J21" s="28"/>
      <c r="K21" s="43"/>
      <c r="M21" s="225"/>
      <c r="N21" s="225"/>
    </row>
    <row r="22" spans="1:14" s="3" customFormat="1" ht="18.75">
      <c r="A22" s="42"/>
      <c r="B22" s="25"/>
      <c r="C22" s="194"/>
      <c r="D22" s="3" t="s">
        <v>754</v>
      </c>
      <c r="E22" s="6"/>
      <c r="F22" s="6"/>
      <c r="G22" s="176"/>
      <c r="H22" s="176"/>
      <c r="I22" s="176"/>
      <c r="J22" s="28"/>
      <c r="K22" s="43"/>
      <c r="M22" s="225"/>
      <c r="N22" s="225"/>
    </row>
    <row r="23" spans="1:14" s="3" customFormat="1" ht="18.75">
      <c r="A23" s="42"/>
      <c r="B23" s="25"/>
      <c r="C23" s="194"/>
      <c r="D23" s="3" t="s">
        <v>756</v>
      </c>
      <c r="E23" s="6"/>
      <c r="F23" s="6"/>
      <c r="G23" s="176"/>
      <c r="H23" s="176"/>
      <c r="I23" s="176"/>
      <c r="J23" s="28"/>
      <c r="K23" s="43"/>
      <c r="M23" s="225"/>
      <c r="N23" s="225"/>
    </row>
    <row r="24" spans="1:14" s="3" customFormat="1" ht="18.75">
      <c r="A24" s="42"/>
      <c r="B24" s="25"/>
      <c r="C24" s="194"/>
      <c r="D24" s="3" t="s">
        <v>757</v>
      </c>
      <c r="E24" s="6"/>
      <c r="F24" s="6"/>
      <c r="G24" s="176"/>
      <c r="H24" s="176"/>
      <c r="I24" s="176"/>
      <c r="J24" s="28"/>
      <c r="K24" s="43"/>
      <c r="M24" s="225"/>
      <c r="N24" s="225"/>
    </row>
    <row r="25" spans="1:14" s="3" customFormat="1" ht="18.75">
      <c r="A25" s="42"/>
      <c r="B25" s="25"/>
      <c r="C25" s="194"/>
      <c r="D25" s="225" t="s">
        <v>758</v>
      </c>
      <c r="E25" s="6"/>
      <c r="F25" s="6"/>
      <c r="G25" s="176"/>
      <c r="H25" s="176"/>
      <c r="I25" s="176"/>
      <c r="J25" s="28"/>
      <c r="K25" s="43"/>
      <c r="M25" s="225"/>
      <c r="N25" s="225"/>
    </row>
    <row r="26" spans="1:14" s="3" customFormat="1" ht="18.75">
      <c r="A26" s="30"/>
      <c r="B26" s="31"/>
      <c r="C26" s="226"/>
      <c r="D26" s="338" t="s">
        <v>759</v>
      </c>
      <c r="E26" s="34"/>
      <c r="F26" s="34"/>
      <c r="G26" s="227"/>
      <c r="H26" s="227"/>
      <c r="I26" s="227"/>
      <c r="J26" s="33"/>
      <c r="K26" s="35"/>
      <c r="M26" s="225"/>
      <c r="N26" s="225"/>
    </row>
    <row r="27" spans="1:14" s="3" customFormat="1" ht="47.25">
      <c r="A27" s="142">
        <v>2</v>
      </c>
      <c r="B27" s="143" t="s">
        <v>743</v>
      </c>
      <c r="C27" s="245" t="s">
        <v>744</v>
      </c>
      <c r="D27" s="1" t="s">
        <v>746</v>
      </c>
      <c r="E27" s="112">
        <v>2000000</v>
      </c>
      <c r="F27" s="112">
        <v>2000000</v>
      </c>
      <c r="G27" s="112">
        <v>2000000</v>
      </c>
      <c r="H27" s="112">
        <v>2000000</v>
      </c>
      <c r="I27" s="335"/>
      <c r="J27" s="1" t="s">
        <v>745</v>
      </c>
      <c r="K27" s="224" t="s">
        <v>227</v>
      </c>
      <c r="M27" s="225"/>
      <c r="N27" s="225"/>
    </row>
    <row r="28" spans="1:11" ht="31.5">
      <c r="A28" s="42">
        <v>3</v>
      </c>
      <c r="B28" s="46" t="s">
        <v>140</v>
      </c>
      <c r="C28" s="194" t="s">
        <v>183</v>
      </c>
      <c r="D28" s="28" t="s">
        <v>141</v>
      </c>
      <c r="E28" s="6">
        <v>200000</v>
      </c>
      <c r="F28" s="6">
        <v>200000</v>
      </c>
      <c r="G28" s="6">
        <v>200000</v>
      </c>
      <c r="H28" s="6">
        <v>200000</v>
      </c>
      <c r="I28" s="515" t="s">
        <v>254</v>
      </c>
      <c r="J28" s="28" t="s">
        <v>184</v>
      </c>
      <c r="K28" s="43" t="s">
        <v>231</v>
      </c>
    </row>
    <row r="29" spans="1:11" ht="31.5">
      <c r="A29" s="42"/>
      <c r="B29" s="46"/>
      <c r="C29" s="194"/>
      <c r="D29" s="28" t="s">
        <v>194</v>
      </c>
      <c r="E29" s="6">
        <v>200000</v>
      </c>
      <c r="F29" s="6">
        <v>200000</v>
      </c>
      <c r="G29" s="6">
        <v>200000</v>
      </c>
      <c r="H29" s="6">
        <v>200000</v>
      </c>
      <c r="I29" s="515"/>
      <c r="J29" s="28"/>
      <c r="K29" s="43"/>
    </row>
    <row r="30" spans="1:11" ht="31.5">
      <c r="A30" s="30"/>
      <c r="B30" s="228"/>
      <c r="C30" s="229"/>
      <c r="D30" s="33" t="s">
        <v>142</v>
      </c>
      <c r="E30" s="34">
        <v>100000</v>
      </c>
      <c r="F30" s="34">
        <v>100000</v>
      </c>
      <c r="G30" s="34">
        <v>100000</v>
      </c>
      <c r="H30" s="34">
        <v>100000</v>
      </c>
      <c r="I30" s="516"/>
      <c r="J30" s="33"/>
      <c r="K30" s="35"/>
    </row>
    <row r="31" spans="1:11" ht="47.25" customHeight="1">
      <c r="A31" s="142">
        <v>4</v>
      </c>
      <c r="B31" s="155" t="s">
        <v>228</v>
      </c>
      <c r="C31" s="158" t="s">
        <v>197</v>
      </c>
      <c r="D31" s="1" t="s">
        <v>422</v>
      </c>
      <c r="E31" s="112">
        <v>320000</v>
      </c>
      <c r="F31" s="112">
        <v>320000</v>
      </c>
      <c r="G31" s="112">
        <v>320000</v>
      </c>
      <c r="H31" s="75">
        <v>320000</v>
      </c>
      <c r="I31" s="453" t="s">
        <v>255</v>
      </c>
      <c r="J31" s="1" t="s">
        <v>143</v>
      </c>
      <c r="K31" s="146" t="s">
        <v>227</v>
      </c>
    </row>
    <row r="32" spans="1:11" ht="31.5">
      <c r="A32" s="142">
        <v>5</v>
      </c>
      <c r="B32" s="155" t="s">
        <v>259</v>
      </c>
      <c r="C32" s="158" t="s">
        <v>260</v>
      </c>
      <c r="D32" s="1" t="s">
        <v>261</v>
      </c>
      <c r="E32" s="112">
        <v>250000</v>
      </c>
      <c r="F32" s="112">
        <v>250000</v>
      </c>
      <c r="G32" s="112">
        <v>250000</v>
      </c>
      <c r="H32" s="75">
        <v>250000</v>
      </c>
      <c r="I32" s="454"/>
      <c r="J32" s="1" t="s">
        <v>262</v>
      </c>
      <c r="K32" s="146" t="s">
        <v>227</v>
      </c>
    </row>
    <row r="33" spans="1:11" ht="47.25">
      <c r="A33" s="142">
        <v>6</v>
      </c>
      <c r="B33" s="208" t="s">
        <v>239</v>
      </c>
      <c r="C33" s="209" t="s">
        <v>236</v>
      </c>
      <c r="D33" s="209" t="s">
        <v>237</v>
      </c>
      <c r="E33" s="83">
        <v>160000</v>
      </c>
      <c r="F33" s="83">
        <v>160000</v>
      </c>
      <c r="G33" s="83">
        <v>160000</v>
      </c>
      <c r="H33" s="83">
        <v>160000</v>
      </c>
      <c r="I33" s="454"/>
      <c r="J33" s="165" t="s">
        <v>238</v>
      </c>
      <c r="K33" s="40" t="s">
        <v>227</v>
      </c>
    </row>
    <row r="34" spans="1:11" ht="47.25">
      <c r="A34" s="142">
        <v>7</v>
      </c>
      <c r="B34" s="211" t="s">
        <v>780</v>
      </c>
      <c r="C34" s="212" t="s">
        <v>781</v>
      </c>
      <c r="D34" s="212" t="s">
        <v>782</v>
      </c>
      <c r="E34" s="213" t="s">
        <v>25</v>
      </c>
      <c r="F34" s="213">
        <v>2400000</v>
      </c>
      <c r="G34" s="213" t="s">
        <v>25</v>
      </c>
      <c r="H34" s="213" t="s">
        <v>25</v>
      </c>
      <c r="I34" s="514"/>
      <c r="J34" s="210" t="s">
        <v>238</v>
      </c>
      <c r="K34" s="40" t="s">
        <v>227</v>
      </c>
    </row>
    <row r="35" spans="1:11" s="265" customFormat="1" ht="18">
      <c r="A35" s="258" t="s">
        <v>15</v>
      </c>
      <c r="B35" s="259" t="s">
        <v>779</v>
      </c>
      <c r="C35" s="260" t="s">
        <v>25</v>
      </c>
      <c r="D35" s="260" t="s">
        <v>25</v>
      </c>
      <c r="E35" s="261">
        <v>3530000</v>
      </c>
      <c r="F35" s="261">
        <f>3530000+2400000</f>
        <v>5930000</v>
      </c>
      <c r="G35" s="261">
        <v>3530000</v>
      </c>
      <c r="H35" s="261">
        <v>3530000</v>
      </c>
      <c r="I35" s="262" t="s">
        <v>25</v>
      </c>
      <c r="J35" s="263" t="s">
        <v>25</v>
      </c>
      <c r="K35" s="264" t="s">
        <v>25</v>
      </c>
    </row>
    <row r="36" spans="1:11" s="265" customFormat="1" ht="18">
      <c r="A36" s="446"/>
      <c r="B36" s="447"/>
      <c r="C36" s="448"/>
      <c r="D36" s="448"/>
      <c r="E36" s="449"/>
      <c r="F36" s="449"/>
      <c r="G36" s="449"/>
      <c r="H36" s="449"/>
      <c r="I36" s="450"/>
      <c r="J36" s="451"/>
      <c r="K36" s="452"/>
    </row>
    <row r="37" spans="1:11" s="265" customFormat="1" ht="18">
      <c r="A37" s="446"/>
      <c r="B37" s="447"/>
      <c r="C37" s="448"/>
      <c r="D37" s="448"/>
      <c r="E37" s="449"/>
      <c r="F37" s="449"/>
      <c r="G37" s="449"/>
      <c r="H37" s="449"/>
      <c r="I37" s="450"/>
      <c r="J37" s="451"/>
      <c r="K37" s="452"/>
    </row>
    <row r="38" spans="1:11" s="265" customFormat="1" ht="184.5" customHeight="1">
      <c r="A38" s="446"/>
      <c r="B38" s="447"/>
      <c r="C38" s="448"/>
      <c r="D38" s="448"/>
      <c r="E38" s="449"/>
      <c r="F38" s="449"/>
      <c r="G38" s="449"/>
      <c r="H38" s="449"/>
      <c r="I38" s="450"/>
      <c r="J38" s="451"/>
      <c r="K38" s="452"/>
    </row>
    <row r="39" spans="1:11" s="265" customFormat="1" ht="18">
      <c r="A39" s="446"/>
      <c r="B39" s="447"/>
      <c r="C39" s="448"/>
      <c r="D39" s="448"/>
      <c r="E39" s="449"/>
      <c r="F39" s="449"/>
      <c r="G39" s="449"/>
      <c r="H39" s="449"/>
      <c r="I39" s="450"/>
      <c r="J39" s="451"/>
      <c r="K39" s="452"/>
    </row>
    <row r="40" spans="1:11" s="86" customFormat="1" ht="21.75" customHeight="1">
      <c r="A40" s="149"/>
      <c r="B40" s="257" t="s">
        <v>384</v>
      </c>
      <c r="C40" s="52"/>
      <c r="D40" s="230"/>
      <c r="E40" s="45"/>
      <c r="F40" s="45"/>
      <c r="G40" s="45"/>
      <c r="H40" s="45"/>
      <c r="I40" s="45"/>
      <c r="J40" s="52"/>
      <c r="K40" s="153"/>
    </row>
    <row r="41" spans="1:11" ht="21.75" customHeight="1">
      <c r="A41" s="511" t="s">
        <v>20</v>
      </c>
      <c r="B41" s="508" t="s">
        <v>21</v>
      </c>
      <c r="C41" s="508" t="s">
        <v>22</v>
      </c>
      <c r="D41" s="461" t="s">
        <v>10</v>
      </c>
      <c r="E41" s="472" t="s">
        <v>210</v>
      </c>
      <c r="F41" s="473"/>
      <c r="G41" s="473"/>
      <c r="H41" s="474"/>
      <c r="I41" s="138" t="s">
        <v>211</v>
      </c>
      <c r="J41" s="461" t="s">
        <v>8</v>
      </c>
      <c r="K41" s="464" t="s">
        <v>9</v>
      </c>
    </row>
    <row r="42" spans="1:11" ht="21.75" customHeight="1">
      <c r="A42" s="509"/>
      <c r="B42" s="509"/>
      <c r="C42" s="509"/>
      <c r="D42" s="462"/>
      <c r="E42" s="18">
        <v>2561</v>
      </c>
      <c r="F42" s="19">
        <v>2562</v>
      </c>
      <c r="G42" s="18">
        <v>2563</v>
      </c>
      <c r="H42" s="20">
        <v>2564</v>
      </c>
      <c r="I42" s="140" t="s">
        <v>212</v>
      </c>
      <c r="J42" s="462"/>
      <c r="K42" s="462"/>
    </row>
    <row r="43" spans="1:11" ht="21.75" customHeight="1">
      <c r="A43" s="510"/>
      <c r="B43" s="510"/>
      <c r="C43" s="510"/>
      <c r="D43" s="463"/>
      <c r="E43" s="23" t="s">
        <v>23</v>
      </c>
      <c r="F43" s="23" t="s">
        <v>23</v>
      </c>
      <c r="G43" s="23" t="s">
        <v>23</v>
      </c>
      <c r="H43" s="23" t="s">
        <v>23</v>
      </c>
      <c r="I43" s="141"/>
      <c r="J43" s="463"/>
      <c r="K43" s="463"/>
    </row>
    <row r="44" spans="1:11" ht="31.5">
      <c r="A44" s="231">
        <v>1</v>
      </c>
      <c r="B44" s="199" t="s">
        <v>416</v>
      </c>
      <c r="C44" s="232" t="s">
        <v>144</v>
      </c>
      <c r="D44" s="39" t="s">
        <v>404</v>
      </c>
      <c r="E44" s="124">
        <v>2000000</v>
      </c>
      <c r="F44" s="5" t="s">
        <v>25</v>
      </c>
      <c r="G44" s="124" t="s">
        <v>25</v>
      </c>
      <c r="H44" s="5" t="s">
        <v>25</v>
      </c>
      <c r="I44" s="124"/>
      <c r="J44" s="39" t="s">
        <v>35</v>
      </c>
      <c r="K44" s="65" t="s">
        <v>231</v>
      </c>
    </row>
    <row r="45" spans="1:11" ht="31.5">
      <c r="A45" s="233"/>
      <c r="B45" s="25"/>
      <c r="C45" s="234"/>
      <c r="D45" s="28" t="s">
        <v>405</v>
      </c>
      <c r="E45" s="45" t="s">
        <v>25</v>
      </c>
      <c r="F45" s="6">
        <v>750000</v>
      </c>
      <c r="G45" s="45" t="s">
        <v>25</v>
      </c>
      <c r="H45" s="6" t="s">
        <v>25</v>
      </c>
      <c r="I45" s="45"/>
      <c r="J45" s="28"/>
      <c r="K45" s="29"/>
    </row>
    <row r="46" spans="1:11" ht="31.5">
      <c r="A46" s="233"/>
      <c r="B46" s="25"/>
      <c r="C46" s="234"/>
      <c r="D46" s="28" t="s">
        <v>406</v>
      </c>
      <c r="E46" s="45" t="s">
        <v>25</v>
      </c>
      <c r="F46" s="6" t="s">
        <v>25</v>
      </c>
      <c r="G46" s="45">
        <v>1000000</v>
      </c>
      <c r="H46" s="6" t="s">
        <v>25</v>
      </c>
      <c r="I46" s="45"/>
      <c r="J46" s="28"/>
      <c r="K46" s="29"/>
    </row>
    <row r="47" spans="1:12" ht="31.5">
      <c r="A47" s="233"/>
      <c r="B47" s="25"/>
      <c r="C47" s="52"/>
      <c r="D47" s="28" t="s">
        <v>407</v>
      </c>
      <c r="E47" s="45">
        <v>100000</v>
      </c>
      <c r="F47" s="6" t="s">
        <v>25</v>
      </c>
      <c r="G47" s="45" t="s">
        <v>25</v>
      </c>
      <c r="H47" s="6" t="s">
        <v>25</v>
      </c>
      <c r="I47" s="45"/>
      <c r="J47" s="28"/>
      <c r="K47" s="29"/>
      <c r="L47" s="86"/>
    </row>
    <row r="48" spans="1:12" ht="42" customHeight="1">
      <c r="A48" s="235"/>
      <c r="B48" s="31"/>
      <c r="C48" s="236"/>
      <c r="D48" s="33" t="s">
        <v>408</v>
      </c>
      <c r="E48" s="237" t="s">
        <v>25</v>
      </c>
      <c r="F48" s="34" t="s">
        <v>25</v>
      </c>
      <c r="G48" s="237" t="s">
        <v>25</v>
      </c>
      <c r="H48" s="34">
        <v>700000</v>
      </c>
      <c r="I48" s="237"/>
      <c r="J48" s="33"/>
      <c r="K48" s="69"/>
      <c r="L48" s="86"/>
    </row>
    <row r="49" spans="1:11" ht="21.75" customHeight="1">
      <c r="A49" s="511" t="s">
        <v>20</v>
      </c>
      <c r="B49" s="508" t="s">
        <v>21</v>
      </c>
      <c r="C49" s="508" t="s">
        <v>22</v>
      </c>
      <c r="D49" s="461" t="s">
        <v>10</v>
      </c>
      <c r="E49" s="472" t="s">
        <v>210</v>
      </c>
      <c r="F49" s="473"/>
      <c r="G49" s="473"/>
      <c r="H49" s="474"/>
      <c r="I49" s="138" t="s">
        <v>211</v>
      </c>
      <c r="J49" s="461" t="s">
        <v>8</v>
      </c>
      <c r="K49" s="464" t="s">
        <v>9</v>
      </c>
    </row>
    <row r="50" spans="1:11" ht="21.75" customHeight="1">
      <c r="A50" s="509"/>
      <c r="B50" s="509"/>
      <c r="C50" s="509"/>
      <c r="D50" s="462"/>
      <c r="E50" s="18">
        <v>2561</v>
      </c>
      <c r="F50" s="19">
        <v>2562</v>
      </c>
      <c r="G50" s="18">
        <v>2563</v>
      </c>
      <c r="H50" s="20">
        <v>2564</v>
      </c>
      <c r="I50" s="140" t="s">
        <v>212</v>
      </c>
      <c r="J50" s="462"/>
      <c r="K50" s="462"/>
    </row>
    <row r="51" spans="1:11" ht="21.75" customHeight="1">
      <c r="A51" s="510"/>
      <c r="B51" s="510"/>
      <c r="C51" s="510"/>
      <c r="D51" s="463"/>
      <c r="E51" s="23" t="s">
        <v>23</v>
      </c>
      <c r="F51" s="23" t="s">
        <v>23</v>
      </c>
      <c r="G51" s="23" t="s">
        <v>23</v>
      </c>
      <c r="H51" s="23" t="s">
        <v>23</v>
      </c>
      <c r="I51" s="141"/>
      <c r="J51" s="463"/>
      <c r="K51" s="463"/>
    </row>
    <row r="52" spans="1:11" ht="31.5">
      <c r="A52" s="233" t="s">
        <v>195</v>
      </c>
      <c r="B52" s="199" t="s">
        <v>416</v>
      </c>
      <c r="C52" s="477" t="s">
        <v>144</v>
      </c>
      <c r="D52" s="28" t="s">
        <v>409</v>
      </c>
      <c r="E52" s="45" t="s">
        <v>25</v>
      </c>
      <c r="F52" s="6">
        <v>700000</v>
      </c>
      <c r="G52" s="45" t="s">
        <v>25</v>
      </c>
      <c r="H52" s="6" t="s">
        <v>25</v>
      </c>
      <c r="I52" s="337"/>
      <c r="J52" s="455" t="s">
        <v>35</v>
      </c>
      <c r="K52" s="65" t="s">
        <v>231</v>
      </c>
    </row>
    <row r="53" spans="1:11" ht="31.5">
      <c r="A53" s="339"/>
      <c r="B53" s="55"/>
      <c r="C53" s="478"/>
      <c r="D53" s="28" t="s">
        <v>410</v>
      </c>
      <c r="E53" s="45">
        <v>1000000</v>
      </c>
      <c r="F53" s="6">
        <v>1000000</v>
      </c>
      <c r="G53" s="45">
        <v>1000000</v>
      </c>
      <c r="H53" s="6">
        <v>1000000</v>
      </c>
      <c r="I53" s="337"/>
      <c r="J53" s="456"/>
      <c r="K53" s="62"/>
    </row>
    <row r="54" spans="1:11" ht="31.5">
      <c r="A54" s="55"/>
      <c r="B54" s="55"/>
      <c r="C54" s="84"/>
      <c r="D54" s="28" t="s">
        <v>411</v>
      </c>
      <c r="E54" s="45" t="s">
        <v>25</v>
      </c>
      <c r="F54" s="6" t="s">
        <v>25</v>
      </c>
      <c r="G54" s="45">
        <v>500000</v>
      </c>
      <c r="H54" s="6">
        <v>500000</v>
      </c>
      <c r="I54" s="337"/>
      <c r="J54" s="456"/>
      <c r="K54" s="62"/>
    </row>
    <row r="55" spans="1:12" ht="31.5">
      <c r="A55" s="89"/>
      <c r="B55" s="89"/>
      <c r="C55" s="86"/>
      <c r="D55" s="28" t="s">
        <v>415</v>
      </c>
      <c r="E55" s="45" t="s">
        <v>25</v>
      </c>
      <c r="F55" s="6" t="s">
        <v>25</v>
      </c>
      <c r="G55" s="45">
        <v>500000</v>
      </c>
      <c r="H55" s="6" t="s">
        <v>25</v>
      </c>
      <c r="I55" s="45"/>
      <c r="J55" s="89"/>
      <c r="K55" s="90"/>
      <c r="L55" s="86"/>
    </row>
    <row r="56" spans="1:12" ht="31.5">
      <c r="A56" s="42"/>
      <c r="B56" s="25"/>
      <c r="C56" s="52"/>
      <c r="D56" s="28" t="s">
        <v>412</v>
      </c>
      <c r="E56" s="45" t="s">
        <v>25</v>
      </c>
      <c r="F56" s="6" t="s">
        <v>25</v>
      </c>
      <c r="G56" s="6" t="s">
        <v>25</v>
      </c>
      <c r="H56" s="6">
        <v>750000</v>
      </c>
      <c r="I56" s="45"/>
      <c r="J56" s="28"/>
      <c r="K56" s="29"/>
      <c r="L56" s="86"/>
    </row>
    <row r="57" spans="1:12" ht="31.5">
      <c r="A57" s="42"/>
      <c r="B57" s="25"/>
      <c r="C57" s="52"/>
      <c r="D57" s="28" t="s">
        <v>414</v>
      </c>
      <c r="E57" s="45">
        <v>750000</v>
      </c>
      <c r="F57" s="6" t="s">
        <v>25</v>
      </c>
      <c r="G57" s="6" t="s">
        <v>25</v>
      </c>
      <c r="H57" s="6" t="s">
        <v>25</v>
      </c>
      <c r="I57" s="45"/>
      <c r="J57" s="28"/>
      <c r="K57" s="29"/>
      <c r="L57" s="86"/>
    </row>
    <row r="58" spans="1:12" ht="31.5">
      <c r="A58" s="42"/>
      <c r="B58" s="25"/>
      <c r="C58" s="52"/>
      <c r="D58" s="28" t="s">
        <v>413</v>
      </c>
      <c r="E58" s="45" t="s">
        <v>25</v>
      </c>
      <c r="F58" s="6">
        <v>500000</v>
      </c>
      <c r="G58" s="6" t="s">
        <v>25</v>
      </c>
      <c r="H58" s="6" t="s">
        <v>25</v>
      </c>
      <c r="I58" s="45"/>
      <c r="J58" s="28"/>
      <c r="K58" s="29"/>
      <c r="L58" s="86"/>
    </row>
    <row r="59" spans="1:12" ht="31.5">
      <c r="A59" s="42"/>
      <c r="B59" s="25"/>
      <c r="C59" s="52"/>
      <c r="D59" s="28" t="s">
        <v>417</v>
      </c>
      <c r="E59" s="45">
        <v>500000</v>
      </c>
      <c r="F59" s="6" t="s">
        <v>25</v>
      </c>
      <c r="G59" s="6" t="s">
        <v>25</v>
      </c>
      <c r="H59" s="6" t="s">
        <v>25</v>
      </c>
      <c r="I59" s="45"/>
      <c r="J59" s="28"/>
      <c r="K59" s="29"/>
      <c r="L59" s="86"/>
    </row>
    <row r="60" spans="1:12" ht="31.5">
      <c r="A60" s="42"/>
      <c r="B60" s="25"/>
      <c r="C60" s="52"/>
      <c r="D60" s="28" t="s">
        <v>419</v>
      </c>
      <c r="E60" s="45" t="s">
        <v>25</v>
      </c>
      <c r="F60" s="6" t="s">
        <v>25</v>
      </c>
      <c r="G60" s="45">
        <v>200000</v>
      </c>
      <c r="H60" s="6">
        <v>500000</v>
      </c>
      <c r="I60" s="45"/>
      <c r="J60" s="28"/>
      <c r="K60" s="29"/>
      <c r="L60" s="86"/>
    </row>
    <row r="61" spans="1:12" ht="31.5">
      <c r="A61" s="30"/>
      <c r="B61" s="31"/>
      <c r="C61" s="236"/>
      <c r="D61" s="33" t="s">
        <v>418</v>
      </c>
      <c r="E61" s="237" t="s">
        <v>25</v>
      </c>
      <c r="F61" s="34" t="s">
        <v>25</v>
      </c>
      <c r="G61" s="237" t="s">
        <v>25</v>
      </c>
      <c r="H61" s="34">
        <v>625000</v>
      </c>
      <c r="I61" s="237"/>
      <c r="J61" s="33"/>
      <c r="K61" s="69"/>
      <c r="L61" s="86"/>
    </row>
    <row r="62" spans="1:12" s="139" customFormat="1" ht="18.75">
      <c r="A62" s="247" t="s">
        <v>15</v>
      </c>
      <c r="B62" s="248" t="s">
        <v>683</v>
      </c>
      <c r="C62" s="249" t="s">
        <v>25</v>
      </c>
      <c r="D62" s="249" t="s">
        <v>25</v>
      </c>
      <c r="E62" s="252">
        <v>4350000</v>
      </c>
      <c r="F62" s="252">
        <v>2950000</v>
      </c>
      <c r="G62" s="252">
        <v>3200000</v>
      </c>
      <c r="H62" s="252">
        <v>4075000</v>
      </c>
      <c r="I62" s="249" t="s">
        <v>25</v>
      </c>
      <c r="J62" s="249" t="s">
        <v>25</v>
      </c>
      <c r="K62" s="249" t="s">
        <v>25</v>
      </c>
      <c r="L62" s="3"/>
    </row>
    <row r="63" spans="1:12" s="139" customFormat="1" ht="18.75">
      <c r="A63" s="281"/>
      <c r="B63" s="282"/>
      <c r="C63" s="283"/>
      <c r="D63" s="283"/>
      <c r="E63" s="284"/>
      <c r="F63" s="284"/>
      <c r="G63" s="284"/>
      <c r="H63" s="284"/>
      <c r="I63" s="283"/>
      <c r="J63" s="283"/>
      <c r="K63" s="283"/>
      <c r="L63" s="3"/>
    </row>
    <row r="64" spans="1:12" s="139" customFormat="1" ht="18.75">
      <c r="A64" s="281"/>
      <c r="B64" s="282"/>
      <c r="C64" s="283"/>
      <c r="D64" s="283"/>
      <c r="E64" s="284"/>
      <c r="F64" s="284"/>
      <c r="G64" s="284"/>
      <c r="H64" s="284"/>
      <c r="I64" s="283"/>
      <c r="J64" s="283"/>
      <c r="K64" s="283"/>
      <c r="L64" s="3"/>
    </row>
    <row r="65" spans="1:12" s="139" customFormat="1" ht="18.75">
      <c r="A65" s="281"/>
      <c r="B65" s="282"/>
      <c r="C65" s="283"/>
      <c r="D65" s="283"/>
      <c r="E65" s="284"/>
      <c r="F65" s="284"/>
      <c r="G65" s="284"/>
      <c r="H65" s="284"/>
      <c r="I65" s="283"/>
      <c r="J65" s="283"/>
      <c r="K65" s="283"/>
      <c r="L65" s="3"/>
    </row>
    <row r="66" spans="1:12" s="139" customFormat="1" ht="18.75">
      <c r="A66" s="281"/>
      <c r="B66" s="282"/>
      <c r="C66" s="283"/>
      <c r="D66" s="283"/>
      <c r="E66" s="284"/>
      <c r="F66" s="284"/>
      <c r="G66" s="284"/>
      <c r="H66" s="284"/>
      <c r="I66" s="283"/>
      <c r="J66" s="283"/>
      <c r="K66" s="283"/>
      <c r="L66" s="3"/>
    </row>
    <row r="67" spans="1:12" s="139" customFormat="1" ht="18.75">
      <c r="A67" s="281"/>
      <c r="B67" s="282"/>
      <c r="C67" s="283"/>
      <c r="D67" s="283"/>
      <c r="E67" s="284"/>
      <c r="F67" s="284"/>
      <c r="G67" s="284"/>
      <c r="H67" s="284"/>
      <c r="I67" s="283"/>
      <c r="J67" s="283"/>
      <c r="K67" s="283"/>
      <c r="L67" s="3"/>
    </row>
    <row r="68" spans="1:12" s="139" customFormat="1" ht="18.75">
      <c r="A68" s="281"/>
      <c r="B68" s="282"/>
      <c r="C68" s="283"/>
      <c r="D68" s="283"/>
      <c r="E68" s="284"/>
      <c r="F68" s="284"/>
      <c r="G68" s="284"/>
      <c r="H68" s="284"/>
      <c r="I68" s="283"/>
      <c r="J68" s="283"/>
      <c r="K68" s="283"/>
      <c r="L68" s="3"/>
    </row>
    <row r="69" spans="1:12" s="139" customFormat="1" ht="18.75">
      <c r="A69" s="281"/>
      <c r="B69" s="282"/>
      <c r="C69" s="283"/>
      <c r="D69" s="283"/>
      <c r="E69" s="284"/>
      <c r="F69" s="284"/>
      <c r="G69" s="284"/>
      <c r="H69" s="284"/>
      <c r="I69" s="283"/>
      <c r="J69" s="283"/>
      <c r="K69" s="283"/>
      <c r="L69" s="3"/>
    </row>
    <row r="70" spans="1:12" s="139" customFormat="1" ht="18.75">
      <c r="A70" s="281"/>
      <c r="B70" s="282"/>
      <c r="C70" s="283"/>
      <c r="D70" s="283"/>
      <c r="E70" s="284"/>
      <c r="F70" s="284"/>
      <c r="G70" s="284"/>
      <c r="H70" s="284"/>
      <c r="I70" s="283"/>
      <c r="J70" s="283"/>
      <c r="K70" s="283"/>
      <c r="L70" s="3"/>
    </row>
    <row r="71" spans="1:11" ht="21.75" customHeight="1">
      <c r="A71" s="14"/>
      <c r="B71" s="255" t="s">
        <v>375</v>
      </c>
      <c r="C71" s="136"/>
      <c r="D71" s="136"/>
      <c r="E71" s="137"/>
      <c r="F71" s="137"/>
      <c r="G71" s="137"/>
      <c r="H71" s="137"/>
      <c r="I71" s="137"/>
      <c r="J71" s="136"/>
      <c r="K71" s="137"/>
    </row>
    <row r="72" spans="1:11" ht="21.75" customHeight="1">
      <c r="A72" s="511" t="s">
        <v>20</v>
      </c>
      <c r="B72" s="508" t="s">
        <v>21</v>
      </c>
      <c r="C72" s="508" t="s">
        <v>22</v>
      </c>
      <c r="D72" s="461" t="s">
        <v>10</v>
      </c>
      <c r="E72" s="472" t="s">
        <v>210</v>
      </c>
      <c r="F72" s="473"/>
      <c r="G72" s="473"/>
      <c r="H72" s="474"/>
      <c r="I72" s="138" t="s">
        <v>211</v>
      </c>
      <c r="J72" s="461" t="s">
        <v>8</v>
      </c>
      <c r="K72" s="464" t="s">
        <v>9</v>
      </c>
    </row>
    <row r="73" spans="1:11" ht="21.75" customHeight="1">
      <c r="A73" s="509"/>
      <c r="B73" s="509"/>
      <c r="C73" s="509"/>
      <c r="D73" s="462"/>
      <c r="E73" s="18">
        <v>2561</v>
      </c>
      <c r="F73" s="19">
        <v>2562</v>
      </c>
      <c r="G73" s="18">
        <v>2563</v>
      </c>
      <c r="H73" s="20">
        <v>2564</v>
      </c>
      <c r="I73" s="140" t="s">
        <v>212</v>
      </c>
      <c r="J73" s="462"/>
      <c r="K73" s="462"/>
    </row>
    <row r="74" spans="1:11" ht="21.75" customHeight="1">
      <c r="A74" s="510"/>
      <c r="B74" s="510"/>
      <c r="C74" s="510"/>
      <c r="D74" s="463"/>
      <c r="E74" s="23" t="s">
        <v>23</v>
      </c>
      <c r="F74" s="23" t="s">
        <v>23</v>
      </c>
      <c r="G74" s="23" t="s">
        <v>23</v>
      </c>
      <c r="H74" s="23" t="s">
        <v>23</v>
      </c>
      <c r="I74" s="141"/>
      <c r="J74" s="463"/>
      <c r="K74" s="463"/>
    </row>
    <row r="75" spans="1:11" ht="157.5">
      <c r="A75" s="43">
        <v>1</v>
      </c>
      <c r="B75" s="46" t="s">
        <v>86</v>
      </c>
      <c r="C75" s="46" t="s">
        <v>87</v>
      </c>
      <c r="D75" s="39" t="s">
        <v>240</v>
      </c>
      <c r="E75" s="6">
        <v>100000</v>
      </c>
      <c r="F75" s="6">
        <v>100000</v>
      </c>
      <c r="G75" s="6">
        <v>100000</v>
      </c>
      <c r="H75" s="6">
        <v>100000</v>
      </c>
      <c r="I75" s="5" t="s">
        <v>256</v>
      </c>
      <c r="J75" s="54" t="s">
        <v>88</v>
      </c>
      <c r="K75" s="146" t="s">
        <v>227</v>
      </c>
    </row>
    <row r="76" spans="1:11" ht="63">
      <c r="A76" s="72">
        <v>2</v>
      </c>
      <c r="B76" s="155" t="s">
        <v>96</v>
      </c>
      <c r="C76" s="155" t="s">
        <v>420</v>
      </c>
      <c r="D76" s="154" t="s">
        <v>229</v>
      </c>
      <c r="E76" s="112">
        <v>30000</v>
      </c>
      <c r="F76" s="112">
        <v>30000</v>
      </c>
      <c r="G76" s="112">
        <v>30000</v>
      </c>
      <c r="H76" s="112">
        <v>30000</v>
      </c>
      <c r="I76" s="34"/>
      <c r="J76" s="155" t="s">
        <v>421</v>
      </c>
      <c r="K76" s="146" t="s">
        <v>227</v>
      </c>
    </row>
    <row r="77" spans="1:12" s="139" customFormat="1" ht="18.75">
      <c r="A77" s="247" t="s">
        <v>15</v>
      </c>
      <c r="B77" s="248" t="s">
        <v>687</v>
      </c>
      <c r="C77" s="249" t="s">
        <v>25</v>
      </c>
      <c r="D77" s="249" t="s">
        <v>25</v>
      </c>
      <c r="E77" s="252">
        <f>SUM(E75:E76)</f>
        <v>130000</v>
      </c>
      <c r="F77" s="252">
        <f>SUM(F75:F76)</f>
        <v>130000</v>
      </c>
      <c r="G77" s="252">
        <f>SUM(G75:G76)</f>
        <v>130000</v>
      </c>
      <c r="H77" s="252">
        <f>SUM(H75:H76)</f>
        <v>130000</v>
      </c>
      <c r="I77" s="249" t="s">
        <v>25</v>
      </c>
      <c r="J77" s="249" t="s">
        <v>25</v>
      </c>
      <c r="K77" s="249" t="s">
        <v>25</v>
      </c>
      <c r="L77" s="3"/>
    </row>
    <row r="78" ht="21.75" customHeight="1">
      <c r="B78" s="190"/>
    </row>
  </sheetData>
  <sheetProtection/>
  <mergeCells count="41">
    <mergeCell ref="J10:J12"/>
    <mergeCell ref="B10:B12"/>
    <mergeCell ref="J1:K1"/>
    <mergeCell ref="A2:L2"/>
    <mergeCell ref="A3:L3"/>
    <mergeCell ref="A4:L4"/>
    <mergeCell ref="A5:L5"/>
    <mergeCell ref="A6:K6"/>
    <mergeCell ref="J49:J51"/>
    <mergeCell ref="J41:J43"/>
    <mergeCell ref="C41:C43"/>
    <mergeCell ref="D41:D43"/>
    <mergeCell ref="K41:K43"/>
    <mergeCell ref="I31:I34"/>
    <mergeCell ref="D10:D12"/>
    <mergeCell ref="K10:K12"/>
    <mergeCell ref="A7:K7"/>
    <mergeCell ref="E10:H10"/>
    <mergeCell ref="J72:J74"/>
    <mergeCell ref="K72:K74"/>
    <mergeCell ref="I28:I30"/>
    <mergeCell ref="E41:H41"/>
    <mergeCell ref="C13:C18"/>
    <mergeCell ref="D49:D51"/>
    <mergeCell ref="E72:H72"/>
    <mergeCell ref="K49:K51"/>
    <mergeCell ref="J52:J54"/>
    <mergeCell ref="I13:I19"/>
    <mergeCell ref="C49:C51"/>
    <mergeCell ref="A72:A74"/>
    <mergeCell ref="B72:B74"/>
    <mergeCell ref="C72:C74"/>
    <mergeCell ref="D72:D74"/>
    <mergeCell ref="E49:H49"/>
    <mergeCell ref="A10:A12"/>
    <mergeCell ref="A41:A43"/>
    <mergeCell ref="B41:B43"/>
    <mergeCell ref="C52:C53"/>
    <mergeCell ref="A49:A51"/>
    <mergeCell ref="B49:B51"/>
    <mergeCell ref="C10:C12"/>
  </mergeCells>
  <printOptions horizontalCentered="1"/>
  <pageMargins left="0.1968503937007874" right="0.07874015748031496" top="0.5905511811023623" bottom="0.3937007874015748" header="0.3149606299212598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view="pageBreakPreview" zoomScale="106" zoomScaleSheetLayoutView="106" zoomScalePageLayoutView="0" workbookViewId="0" topLeftCell="A46">
      <selection activeCell="D17" sqref="D17"/>
    </sheetView>
  </sheetViews>
  <sheetFormatPr defaultColWidth="9.140625" defaultRowHeight="21.75" customHeight="1"/>
  <cols>
    <col min="1" max="1" width="4.00390625" style="92" customWidth="1"/>
    <col min="2" max="2" width="22.8515625" style="93" customWidth="1"/>
    <col min="3" max="3" width="24.7109375" style="94" customWidth="1"/>
    <col min="4" max="4" width="29.57421875" style="94" customWidth="1"/>
    <col min="5" max="5" width="8.7109375" style="92" bestFit="1" customWidth="1"/>
    <col min="6" max="8" width="7.8515625" style="92" bestFit="1" customWidth="1"/>
    <col min="9" max="9" width="10.28125" style="92" customWidth="1"/>
    <col min="10" max="10" width="20.7109375" style="94" customWidth="1"/>
    <col min="11" max="11" width="10.57421875" style="92" customWidth="1"/>
    <col min="12" max="16384" width="9.140625" style="190" customWidth="1"/>
  </cols>
  <sheetData>
    <row r="1" spans="10:11" ht="21.75" customHeight="1">
      <c r="J1" s="499" t="s">
        <v>694</v>
      </c>
      <c r="K1" s="500"/>
    </row>
    <row r="2" spans="1:12" s="135" customFormat="1" ht="21.75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s="3" customFormat="1" ht="21.7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s="3" customFormat="1" ht="19.5" customHeight="1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s="3" customFormat="1" ht="19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3" s="10" customFormat="1" ht="18.75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9"/>
    </row>
    <row r="7" spans="1:13" s="10" customFormat="1" ht="21" customHeight="1">
      <c r="A7" s="498" t="s">
        <v>372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9"/>
    </row>
    <row r="8" spans="1:11" s="135" customFormat="1" ht="21.75" customHeight="1">
      <c r="A8" s="12" t="s">
        <v>134</v>
      </c>
      <c r="B8" s="13"/>
      <c r="C8" s="133"/>
      <c r="D8" s="133"/>
      <c r="E8" s="134"/>
      <c r="F8" s="134"/>
      <c r="G8" s="134"/>
      <c r="H8" s="134"/>
      <c r="I8" s="134"/>
      <c r="J8" s="133"/>
      <c r="K8" s="134"/>
    </row>
    <row r="9" spans="1:11" s="3" customFormat="1" ht="18.75" customHeight="1">
      <c r="A9" s="14"/>
      <c r="B9" s="253" t="s">
        <v>387</v>
      </c>
      <c r="C9" s="136"/>
      <c r="D9" s="136"/>
      <c r="E9" s="137"/>
      <c r="F9" s="137"/>
      <c r="G9" s="137"/>
      <c r="H9" s="137"/>
      <c r="I9" s="137"/>
      <c r="J9" s="136"/>
      <c r="K9" s="137"/>
    </row>
    <row r="10" spans="1:11" s="3" customFormat="1" ht="19.5" customHeight="1">
      <c r="A10" s="511" t="s">
        <v>20</v>
      </c>
      <c r="B10" s="508" t="s">
        <v>21</v>
      </c>
      <c r="C10" s="508" t="s">
        <v>22</v>
      </c>
      <c r="D10" s="461" t="s">
        <v>10</v>
      </c>
      <c r="E10" s="472" t="s">
        <v>210</v>
      </c>
      <c r="F10" s="473"/>
      <c r="G10" s="473"/>
      <c r="H10" s="474"/>
      <c r="I10" s="138" t="s">
        <v>211</v>
      </c>
      <c r="J10" s="461" t="s">
        <v>8</v>
      </c>
      <c r="K10" s="464" t="s">
        <v>9</v>
      </c>
    </row>
    <row r="11" spans="1:11" s="3" customFormat="1" ht="18.75">
      <c r="A11" s="509"/>
      <c r="B11" s="509"/>
      <c r="C11" s="509"/>
      <c r="D11" s="462"/>
      <c r="E11" s="18">
        <v>2561</v>
      </c>
      <c r="F11" s="19">
        <v>2562</v>
      </c>
      <c r="G11" s="18">
        <v>2563</v>
      </c>
      <c r="H11" s="20">
        <v>2564</v>
      </c>
      <c r="I11" s="140" t="s">
        <v>212</v>
      </c>
      <c r="J11" s="462"/>
      <c r="K11" s="462"/>
    </row>
    <row r="12" spans="1:11" s="3" customFormat="1" ht="18.75">
      <c r="A12" s="510"/>
      <c r="B12" s="510"/>
      <c r="C12" s="510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141"/>
      <c r="J12" s="463"/>
      <c r="K12" s="463"/>
    </row>
    <row r="13" spans="1:11" s="3" customFormat="1" ht="31.5">
      <c r="A13" s="142">
        <v>1</v>
      </c>
      <c r="B13" s="238" t="s">
        <v>69</v>
      </c>
      <c r="C13" s="74" t="s">
        <v>70</v>
      </c>
      <c r="D13" s="1" t="s">
        <v>148</v>
      </c>
      <c r="E13" s="112">
        <v>1300000</v>
      </c>
      <c r="F13" s="112">
        <v>1300000</v>
      </c>
      <c r="G13" s="112">
        <v>1300000</v>
      </c>
      <c r="H13" s="112">
        <v>1300000</v>
      </c>
      <c r="I13" s="6"/>
      <c r="J13" s="1" t="s">
        <v>71</v>
      </c>
      <c r="K13" s="146" t="s">
        <v>241</v>
      </c>
    </row>
    <row r="14" spans="1:11" ht="47.25">
      <c r="A14" s="38">
        <v>2</v>
      </c>
      <c r="B14" s="199" t="s">
        <v>388</v>
      </c>
      <c r="C14" s="39" t="s">
        <v>389</v>
      </c>
      <c r="D14" s="39" t="s">
        <v>390</v>
      </c>
      <c r="E14" s="5">
        <v>500000</v>
      </c>
      <c r="F14" s="5">
        <v>500000</v>
      </c>
      <c r="G14" s="5">
        <v>500000</v>
      </c>
      <c r="H14" s="5">
        <v>500000</v>
      </c>
      <c r="I14" s="453" t="s">
        <v>257</v>
      </c>
      <c r="J14" s="39" t="s">
        <v>391</v>
      </c>
      <c r="K14" s="146" t="s">
        <v>241</v>
      </c>
    </row>
    <row r="15" spans="1:11" ht="47.25">
      <c r="A15" s="197">
        <v>3</v>
      </c>
      <c r="B15" s="211" t="s">
        <v>72</v>
      </c>
      <c r="C15" s="74" t="s">
        <v>73</v>
      </c>
      <c r="D15" s="1" t="s">
        <v>178</v>
      </c>
      <c r="E15" s="112">
        <v>20000</v>
      </c>
      <c r="F15" s="112">
        <v>20000</v>
      </c>
      <c r="G15" s="112">
        <v>20000</v>
      </c>
      <c r="H15" s="112">
        <v>20000</v>
      </c>
      <c r="I15" s="454"/>
      <c r="J15" s="1" t="s">
        <v>74</v>
      </c>
      <c r="K15" s="146" t="s">
        <v>241</v>
      </c>
    </row>
    <row r="16" spans="1:11" ht="31.5">
      <c r="A16" s="72">
        <v>4</v>
      </c>
      <c r="B16" s="73" t="s">
        <v>75</v>
      </c>
      <c r="C16" s="239" t="s">
        <v>242</v>
      </c>
      <c r="D16" s="74" t="s">
        <v>76</v>
      </c>
      <c r="E16" s="112">
        <v>5000</v>
      </c>
      <c r="F16" s="112">
        <v>5000</v>
      </c>
      <c r="G16" s="112">
        <v>5000</v>
      </c>
      <c r="H16" s="112">
        <v>5000</v>
      </c>
      <c r="I16" s="454"/>
      <c r="J16" s="73" t="s">
        <v>77</v>
      </c>
      <c r="K16" s="146" t="s">
        <v>241</v>
      </c>
    </row>
    <row r="17" spans="1:11" ht="47.25">
      <c r="A17" s="67">
        <v>5</v>
      </c>
      <c r="B17" s="203" t="s">
        <v>82</v>
      </c>
      <c r="C17" s="240" t="s">
        <v>83</v>
      </c>
      <c r="D17" s="32" t="s">
        <v>84</v>
      </c>
      <c r="E17" s="68">
        <v>10000</v>
      </c>
      <c r="F17" s="68">
        <v>10000</v>
      </c>
      <c r="G17" s="68">
        <v>10000</v>
      </c>
      <c r="H17" s="68">
        <v>10000</v>
      </c>
      <c r="I17" s="454"/>
      <c r="J17" s="204" t="s">
        <v>85</v>
      </c>
      <c r="K17" s="146" t="s">
        <v>241</v>
      </c>
    </row>
    <row r="18" spans="1:11" ht="78.75">
      <c r="A18" s="241">
        <v>6</v>
      </c>
      <c r="B18" s="242" t="s">
        <v>427</v>
      </c>
      <c r="C18" s="74" t="s">
        <v>158</v>
      </c>
      <c r="D18" s="74" t="s">
        <v>159</v>
      </c>
      <c r="E18" s="112">
        <v>15000</v>
      </c>
      <c r="F18" s="112">
        <v>15000</v>
      </c>
      <c r="G18" s="112">
        <v>15000</v>
      </c>
      <c r="H18" s="112">
        <v>15000</v>
      </c>
      <c r="I18" s="514"/>
      <c r="J18" s="74" t="s">
        <v>160</v>
      </c>
      <c r="K18" s="146" t="s">
        <v>241</v>
      </c>
    </row>
    <row r="19" spans="1:11" s="86" customFormat="1" ht="18.75">
      <c r="A19" s="287"/>
      <c r="B19" s="288"/>
      <c r="C19" s="52"/>
      <c r="D19" s="52"/>
      <c r="E19" s="45"/>
      <c r="F19" s="45"/>
      <c r="G19" s="45"/>
      <c r="H19" s="45"/>
      <c r="I19" s="45"/>
      <c r="J19" s="52"/>
      <c r="K19" s="153"/>
    </row>
    <row r="20" spans="1:11" s="3" customFormat="1" ht="19.5" customHeight="1">
      <c r="A20" s="511" t="s">
        <v>20</v>
      </c>
      <c r="B20" s="508" t="s">
        <v>21</v>
      </c>
      <c r="C20" s="508" t="s">
        <v>22</v>
      </c>
      <c r="D20" s="461" t="s">
        <v>10</v>
      </c>
      <c r="E20" s="472" t="s">
        <v>210</v>
      </c>
      <c r="F20" s="473"/>
      <c r="G20" s="473"/>
      <c r="H20" s="474"/>
      <c r="I20" s="138" t="s">
        <v>211</v>
      </c>
      <c r="J20" s="461" t="s">
        <v>8</v>
      </c>
      <c r="K20" s="464" t="s">
        <v>9</v>
      </c>
    </row>
    <row r="21" spans="1:11" s="3" customFormat="1" ht="18.75">
      <c r="A21" s="509"/>
      <c r="B21" s="509"/>
      <c r="C21" s="509"/>
      <c r="D21" s="462"/>
      <c r="E21" s="18">
        <v>2561</v>
      </c>
      <c r="F21" s="19">
        <v>2562</v>
      </c>
      <c r="G21" s="18">
        <v>2563</v>
      </c>
      <c r="H21" s="20">
        <v>2564</v>
      </c>
      <c r="I21" s="140" t="s">
        <v>212</v>
      </c>
      <c r="J21" s="462"/>
      <c r="K21" s="462"/>
    </row>
    <row r="22" spans="1:11" s="3" customFormat="1" ht="18.75">
      <c r="A22" s="510"/>
      <c r="B22" s="510"/>
      <c r="C22" s="510"/>
      <c r="D22" s="463"/>
      <c r="E22" s="23" t="s">
        <v>23</v>
      </c>
      <c r="F22" s="23" t="s">
        <v>23</v>
      </c>
      <c r="G22" s="23" t="s">
        <v>23</v>
      </c>
      <c r="H22" s="23" t="s">
        <v>23</v>
      </c>
      <c r="I22" s="141"/>
      <c r="J22" s="463"/>
      <c r="K22" s="463"/>
    </row>
    <row r="23" spans="1:11" ht="47.25">
      <c r="A23" s="241">
        <v>7</v>
      </c>
      <c r="B23" s="243" t="s">
        <v>393</v>
      </c>
      <c r="C23" s="1" t="s">
        <v>185</v>
      </c>
      <c r="D23" s="74" t="s">
        <v>167</v>
      </c>
      <c r="E23" s="75">
        <v>10000</v>
      </c>
      <c r="F23" s="75">
        <v>10000</v>
      </c>
      <c r="G23" s="75">
        <v>10000</v>
      </c>
      <c r="H23" s="75">
        <v>10000</v>
      </c>
      <c r="I23" s="517" t="s">
        <v>257</v>
      </c>
      <c r="J23" s="74" t="s">
        <v>186</v>
      </c>
      <c r="K23" s="146" t="s">
        <v>241</v>
      </c>
    </row>
    <row r="24" spans="1:11" ht="31.5">
      <c r="A24" s="244">
        <v>8</v>
      </c>
      <c r="B24" s="243" t="s">
        <v>177</v>
      </c>
      <c r="C24" s="1" t="s">
        <v>165</v>
      </c>
      <c r="D24" s="74" t="s">
        <v>166</v>
      </c>
      <c r="E24" s="75">
        <v>100000</v>
      </c>
      <c r="F24" s="75">
        <v>100000</v>
      </c>
      <c r="G24" s="75">
        <v>100000</v>
      </c>
      <c r="H24" s="75">
        <v>100000</v>
      </c>
      <c r="I24" s="516"/>
      <c r="J24" s="74" t="s">
        <v>168</v>
      </c>
      <c r="K24" s="146" t="s">
        <v>241</v>
      </c>
    </row>
    <row r="25" spans="1:11" ht="31.5">
      <c r="A25" s="200">
        <v>9</v>
      </c>
      <c r="B25" s="465" t="s">
        <v>428</v>
      </c>
      <c r="C25" s="60" t="s">
        <v>149</v>
      </c>
      <c r="D25" s="28" t="s">
        <v>423</v>
      </c>
      <c r="E25" s="6" t="s">
        <v>25</v>
      </c>
      <c r="F25" s="27">
        <v>100000</v>
      </c>
      <c r="G25" s="27" t="s">
        <v>25</v>
      </c>
      <c r="H25" s="27" t="s">
        <v>25</v>
      </c>
      <c r="I25" s="457" t="s">
        <v>258</v>
      </c>
      <c r="J25" s="39" t="s">
        <v>150</v>
      </c>
      <c r="K25" s="146" t="s">
        <v>241</v>
      </c>
    </row>
    <row r="26" spans="1:11" ht="31.5">
      <c r="A26" s="202"/>
      <c r="B26" s="466"/>
      <c r="C26" s="26"/>
      <c r="D26" s="28" t="s">
        <v>424</v>
      </c>
      <c r="E26" s="27" t="s">
        <v>25</v>
      </c>
      <c r="F26" s="27" t="s">
        <v>25</v>
      </c>
      <c r="G26" s="27" t="s">
        <v>25</v>
      </c>
      <c r="H26" s="27">
        <v>100000</v>
      </c>
      <c r="I26" s="458"/>
      <c r="J26" s="28"/>
      <c r="K26" s="29"/>
    </row>
    <row r="27" spans="1:11" ht="31.5">
      <c r="A27" s="202"/>
      <c r="B27" s="466"/>
      <c r="C27" s="26"/>
      <c r="D27" s="28" t="s">
        <v>425</v>
      </c>
      <c r="E27" s="27" t="s">
        <v>25</v>
      </c>
      <c r="F27" s="27">
        <v>100000</v>
      </c>
      <c r="G27" s="27" t="s">
        <v>25</v>
      </c>
      <c r="H27" s="27" t="s">
        <v>25</v>
      </c>
      <c r="I27" s="458"/>
      <c r="J27" s="28"/>
      <c r="K27" s="29"/>
    </row>
    <row r="28" spans="1:11" ht="31.5">
      <c r="A28" s="202"/>
      <c r="B28" s="466"/>
      <c r="C28" s="26"/>
      <c r="D28" s="28" t="s">
        <v>426</v>
      </c>
      <c r="E28" s="27" t="s">
        <v>25</v>
      </c>
      <c r="F28" s="27" t="s">
        <v>25</v>
      </c>
      <c r="G28" s="27">
        <v>100000</v>
      </c>
      <c r="H28" s="27" t="s">
        <v>25</v>
      </c>
      <c r="I28" s="458"/>
      <c r="J28" s="28"/>
      <c r="K28" s="29"/>
    </row>
    <row r="29" spans="1:11" ht="31.5">
      <c r="A29" s="197">
        <v>10</v>
      </c>
      <c r="B29" s="211" t="s">
        <v>394</v>
      </c>
      <c r="C29" s="74" t="s">
        <v>78</v>
      </c>
      <c r="D29" s="1" t="s">
        <v>386</v>
      </c>
      <c r="E29" s="112">
        <v>300000</v>
      </c>
      <c r="F29" s="112">
        <v>300000</v>
      </c>
      <c r="G29" s="112">
        <v>300000</v>
      </c>
      <c r="H29" s="112">
        <v>300000</v>
      </c>
      <c r="I29" s="459"/>
      <c r="J29" s="1" t="s">
        <v>79</v>
      </c>
      <c r="K29" s="146" t="s">
        <v>241</v>
      </c>
    </row>
    <row r="30" spans="1:12" s="139" customFormat="1" ht="18.75">
      <c r="A30" s="247" t="s">
        <v>15</v>
      </c>
      <c r="B30" s="248" t="s">
        <v>688</v>
      </c>
      <c r="C30" s="249" t="s">
        <v>25</v>
      </c>
      <c r="D30" s="249" t="s">
        <v>25</v>
      </c>
      <c r="E30" s="252">
        <v>2260000</v>
      </c>
      <c r="F30" s="252">
        <v>2460000</v>
      </c>
      <c r="G30" s="252">
        <v>2360000</v>
      </c>
      <c r="H30" s="252">
        <v>2360000</v>
      </c>
      <c r="I30" s="249" t="s">
        <v>25</v>
      </c>
      <c r="J30" s="249" t="s">
        <v>25</v>
      </c>
      <c r="K30" s="249" t="s">
        <v>25</v>
      </c>
      <c r="L30" s="3"/>
    </row>
    <row r="31" spans="1:12" s="139" customFormat="1" ht="18.75">
      <c r="A31" s="281"/>
      <c r="B31" s="282"/>
      <c r="C31" s="283"/>
      <c r="D31" s="283"/>
      <c r="E31" s="284"/>
      <c r="F31" s="284"/>
      <c r="G31" s="284"/>
      <c r="H31" s="284"/>
      <c r="I31" s="283"/>
      <c r="J31" s="283"/>
      <c r="K31" s="283"/>
      <c r="L31" s="3"/>
    </row>
    <row r="32" spans="1:12" s="139" customFormat="1" ht="18.75">
      <c r="A32" s="281"/>
      <c r="B32" s="282"/>
      <c r="C32" s="283"/>
      <c r="D32" s="283"/>
      <c r="E32" s="284"/>
      <c r="F32" s="284"/>
      <c r="G32" s="284"/>
      <c r="H32" s="284"/>
      <c r="I32" s="283"/>
      <c r="J32" s="283"/>
      <c r="K32" s="283"/>
      <c r="L32" s="3"/>
    </row>
    <row r="33" spans="1:12" s="139" customFormat="1" ht="18.75">
      <c r="A33" s="281"/>
      <c r="B33" s="282"/>
      <c r="C33" s="283"/>
      <c r="D33" s="283"/>
      <c r="E33" s="284"/>
      <c r="F33" s="284"/>
      <c r="G33" s="284"/>
      <c r="H33" s="284"/>
      <c r="I33" s="283"/>
      <c r="J33" s="283"/>
      <c r="K33" s="283"/>
      <c r="L33" s="3"/>
    </row>
    <row r="34" spans="1:12" s="139" customFormat="1" ht="18.75">
      <c r="A34" s="281"/>
      <c r="B34" s="282"/>
      <c r="C34" s="283"/>
      <c r="D34" s="283"/>
      <c r="E34" s="284"/>
      <c r="F34" s="284"/>
      <c r="G34" s="284"/>
      <c r="H34" s="284"/>
      <c r="I34" s="283"/>
      <c r="J34" s="283"/>
      <c r="K34" s="283"/>
      <c r="L34" s="3"/>
    </row>
    <row r="35" spans="1:12" s="139" customFormat="1" ht="18.75">
      <c r="A35" s="281"/>
      <c r="B35" s="282"/>
      <c r="C35" s="283"/>
      <c r="D35" s="283"/>
      <c r="E35" s="284"/>
      <c r="F35" s="284"/>
      <c r="G35" s="284"/>
      <c r="H35" s="284"/>
      <c r="I35" s="283"/>
      <c r="J35" s="283"/>
      <c r="K35" s="283"/>
      <c r="L35" s="3"/>
    </row>
    <row r="36" spans="1:12" s="139" customFormat="1" ht="18.75">
      <c r="A36" s="281"/>
      <c r="B36" s="282"/>
      <c r="C36" s="283"/>
      <c r="D36" s="283"/>
      <c r="E36" s="284"/>
      <c r="F36" s="284"/>
      <c r="G36" s="284"/>
      <c r="H36" s="284"/>
      <c r="I36" s="283"/>
      <c r="J36" s="283"/>
      <c r="K36" s="283"/>
      <c r="L36" s="3"/>
    </row>
    <row r="37" spans="1:12" s="139" customFormat="1" ht="18.75">
      <c r="A37" s="281"/>
      <c r="B37" s="282"/>
      <c r="C37" s="283"/>
      <c r="D37" s="283"/>
      <c r="E37" s="284"/>
      <c r="F37" s="284"/>
      <c r="G37" s="284"/>
      <c r="H37" s="284"/>
      <c r="I37" s="283"/>
      <c r="J37" s="283"/>
      <c r="K37" s="283"/>
      <c r="L37" s="3"/>
    </row>
    <row r="38" spans="1:12" s="139" customFormat="1" ht="18.75">
      <c r="A38" s="281"/>
      <c r="B38" s="282"/>
      <c r="C38" s="283"/>
      <c r="D38" s="283"/>
      <c r="E38" s="284"/>
      <c r="F38" s="284"/>
      <c r="G38" s="284"/>
      <c r="H38" s="284"/>
      <c r="I38" s="283"/>
      <c r="J38" s="283"/>
      <c r="K38" s="283"/>
      <c r="L38" s="3"/>
    </row>
    <row r="39" spans="1:12" s="139" customFormat="1" ht="18.75">
      <c r="A39" s="281"/>
      <c r="B39" s="282"/>
      <c r="C39" s="283"/>
      <c r="D39" s="283"/>
      <c r="E39" s="284"/>
      <c r="F39" s="284"/>
      <c r="G39" s="284"/>
      <c r="H39" s="284"/>
      <c r="I39" s="283"/>
      <c r="J39" s="283"/>
      <c r="K39" s="283"/>
      <c r="L39" s="3"/>
    </row>
    <row r="40" spans="1:12" s="139" customFormat="1" ht="18.75">
      <c r="A40" s="281"/>
      <c r="B40" s="282"/>
      <c r="C40" s="283"/>
      <c r="D40" s="283"/>
      <c r="E40" s="284"/>
      <c r="F40" s="284"/>
      <c r="G40" s="284"/>
      <c r="H40" s="284"/>
      <c r="I40" s="283"/>
      <c r="J40" s="283"/>
      <c r="K40" s="283"/>
      <c r="L40" s="3"/>
    </row>
    <row r="41" spans="1:12" s="139" customFormat="1" ht="18.75">
      <c r="A41" s="281"/>
      <c r="B41" s="282"/>
      <c r="C41" s="283"/>
      <c r="D41" s="283"/>
      <c r="E41" s="284"/>
      <c r="F41" s="284"/>
      <c r="G41" s="284"/>
      <c r="H41" s="284"/>
      <c r="I41" s="283"/>
      <c r="J41" s="283"/>
      <c r="K41" s="283"/>
      <c r="L41" s="3"/>
    </row>
    <row r="42" spans="1:12" s="139" customFormat="1" ht="18.75">
      <c r="A42" s="281"/>
      <c r="B42" s="282"/>
      <c r="C42" s="283"/>
      <c r="D42" s="283"/>
      <c r="E42" s="284"/>
      <c r="F42" s="284"/>
      <c r="G42" s="284"/>
      <c r="H42" s="284"/>
      <c r="I42" s="283"/>
      <c r="J42" s="283"/>
      <c r="K42" s="283"/>
      <c r="L42" s="3"/>
    </row>
    <row r="43" spans="1:12" s="139" customFormat="1" ht="18.75">
      <c r="A43" s="281"/>
      <c r="B43" s="282"/>
      <c r="C43" s="283"/>
      <c r="D43" s="283"/>
      <c r="E43" s="284"/>
      <c r="F43" s="284"/>
      <c r="G43" s="284"/>
      <c r="H43" s="284"/>
      <c r="I43" s="283"/>
      <c r="J43" s="283"/>
      <c r="K43" s="283"/>
      <c r="L43" s="3"/>
    </row>
    <row r="44" spans="1:11" ht="21.75" customHeight="1">
      <c r="A44" s="14"/>
      <c r="B44" s="253" t="s">
        <v>392</v>
      </c>
      <c r="C44" s="136"/>
      <c r="D44" s="136"/>
      <c r="E44" s="137"/>
      <c r="F44" s="137"/>
      <c r="G44" s="137"/>
      <c r="H44" s="137"/>
      <c r="I44" s="137"/>
      <c r="J44" s="136"/>
      <c r="K44" s="137"/>
    </row>
    <row r="45" spans="1:11" ht="21.75" customHeight="1">
      <c r="A45" s="511" t="s">
        <v>20</v>
      </c>
      <c r="B45" s="508" t="s">
        <v>21</v>
      </c>
      <c r="C45" s="508" t="s">
        <v>22</v>
      </c>
      <c r="D45" s="461" t="s">
        <v>10</v>
      </c>
      <c r="E45" s="472" t="s">
        <v>210</v>
      </c>
      <c r="F45" s="473"/>
      <c r="G45" s="473"/>
      <c r="H45" s="474"/>
      <c r="I45" s="138" t="s">
        <v>211</v>
      </c>
      <c r="J45" s="461" t="s">
        <v>8</v>
      </c>
      <c r="K45" s="464" t="s">
        <v>9</v>
      </c>
    </row>
    <row r="46" spans="1:11" ht="21.75" customHeight="1">
      <c r="A46" s="509"/>
      <c r="B46" s="509"/>
      <c r="C46" s="509"/>
      <c r="D46" s="462"/>
      <c r="E46" s="18">
        <v>2561</v>
      </c>
      <c r="F46" s="19">
        <v>2562</v>
      </c>
      <c r="G46" s="18">
        <v>2563</v>
      </c>
      <c r="H46" s="20">
        <v>2564</v>
      </c>
      <c r="I46" s="140" t="s">
        <v>212</v>
      </c>
      <c r="J46" s="462"/>
      <c r="K46" s="462"/>
    </row>
    <row r="47" spans="1:11" ht="21.75" customHeight="1">
      <c r="A47" s="510"/>
      <c r="B47" s="510"/>
      <c r="C47" s="510"/>
      <c r="D47" s="463"/>
      <c r="E47" s="23" t="s">
        <v>23</v>
      </c>
      <c r="F47" s="23" t="s">
        <v>23</v>
      </c>
      <c r="G47" s="23" t="s">
        <v>23</v>
      </c>
      <c r="H47" s="23" t="s">
        <v>23</v>
      </c>
      <c r="I47" s="141"/>
      <c r="J47" s="463"/>
      <c r="K47" s="463"/>
    </row>
    <row r="48" spans="1:11" ht="37.5" customHeight="1">
      <c r="A48" s="42">
        <v>1</v>
      </c>
      <c r="B48" s="491" t="s">
        <v>433</v>
      </c>
      <c r="C48" s="161" t="s">
        <v>135</v>
      </c>
      <c r="D48" s="46" t="s">
        <v>429</v>
      </c>
      <c r="E48" s="6">
        <v>1000000</v>
      </c>
      <c r="F48" s="6">
        <v>1000000</v>
      </c>
      <c r="G48" s="6">
        <v>1000000</v>
      </c>
      <c r="H48" s="6">
        <v>1000000</v>
      </c>
      <c r="I48" s="453" t="s">
        <v>434</v>
      </c>
      <c r="J48" s="191" t="s">
        <v>136</v>
      </c>
      <c r="K48" s="42" t="s">
        <v>231</v>
      </c>
    </row>
    <row r="49" spans="1:11" ht="31.5">
      <c r="A49" s="42"/>
      <c r="B49" s="492"/>
      <c r="C49" s="192"/>
      <c r="D49" s="46" t="s">
        <v>430</v>
      </c>
      <c r="E49" s="176"/>
      <c r="F49" s="176"/>
      <c r="G49" s="176"/>
      <c r="H49" s="176"/>
      <c r="I49" s="454"/>
      <c r="J49" s="191"/>
      <c r="K49" s="172"/>
    </row>
    <row r="50" spans="1:11" ht="31.5">
      <c r="A50" s="42"/>
      <c r="B50" s="492"/>
      <c r="C50" s="193"/>
      <c r="D50" s="28" t="s">
        <v>431</v>
      </c>
      <c r="E50" s="176"/>
      <c r="F50" s="176"/>
      <c r="G50" s="176"/>
      <c r="H50" s="176"/>
      <c r="I50" s="454"/>
      <c r="J50" s="28"/>
      <c r="K50" s="43"/>
    </row>
    <row r="51" spans="1:11" ht="31.5">
      <c r="A51" s="42"/>
      <c r="B51" s="492"/>
      <c r="C51" s="194"/>
      <c r="D51" s="28" t="s">
        <v>432</v>
      </c>
      <c r="E51" s="6"/>
      <c r="F51" s="176"/>
      <c r="G51" s="176"/>
      <c r="H51" s="176"/>
      <c r="I51" s="454"/>
      <c r="J51" s="28"/>
      <c r="K51" s="43"/>
    </row>
    <row r="52" spans="1:11" ht="47.25">
      <c r="A52" s="142">
        <v>2</v>
      </c>
      <c r="B52" s="143" t="s">
        <v>137</v>
      </c>
      <c r="C52" s="245" t="s">
        <v>138</v>
      </c>
      <c r="D52" s="1" t="s">
        <v>395</v>
      </c>
      <c r="E52" s="112" t="s">
        <v>680</v>
      </c>
      <c r="F52" s="112" t="s">
        <v>680</v>
      </c>
      <c r="G52" s="112" t="s">
        <v>243</v>
      </c>
      <c r="H52" s="112" t="s">
        <v>243</v>
      </c>
      <c r="I52" s="6"/>
      <c r="J52" s="1" t="s">
        <v>139</v>
      </c>
      <c r="K52" s="162" t="s">
        <v>231</v>
      </c>
    </row>
    <row r="53" spans="1:14" ht="63">
      <c r="A53" s="142">
        <v>3</v>
      </c>
      <c r="B53" s="154" t="s">
        <v>123</v>
      </c>
      <c r="C53" s="215" t="s">
        <v>124</v>
      </c>
      <c r="D53" s="154" t="s">
        <v>198</v>
      </c>
      <c r="E53" s="216">
        <v>170000</v>
      </c>
      <c r="F53" s="216">
        <v>170000</v>
      </c>
      <c r="G53" s="216">
        <v>170000</v>
      </c>
      <c r="H53" s="216">
        <v>170000</v>
      </c>
      <c r="I53" s="246"/>
      <c r="J53" s="148" t="s">
        <v>28</v>
      </c>
      <c r="K53" s="162" t="s">
        <v>241</v>
      </c>
      <c r="N53" s="190">
        <v>226000</v>
      </c>
    </row>
    <row r="54" spans="1:11" ht="47.25">
      <c r="A54" s="142">
        <v>4</v>
      </c>
      <c r="B54" s="155" t="s">
        <v>151</v>
      </c>
      <c r="C54" s="158" t="s">
        <v>152</v>
      </c>
      <c r="D54" s="155" t="s">
        <v>153</v>
      </c>
      <c r="E54" s="112" t="s">
        <v>264</v>
      </c>
      <c r="F54" s="112" t="s">
        <v>264</v>
      </c>
      <c r="G54" s="112" t="s">
        <v>264</v>
      </c>
      <c r="H54" s="112" t="s">
        <v>264</v>
      </c>
      <c r="I54" s="4"/>
      <c r="J54" s="158" t="s">
        <v>154</v>
      </c>
      <c r="K54" s="162" t="s">
        <v>241</v>
      </c>
    </row>
    <row r="55" spans="1:12" s="139" customFormat="1" ht="18.75">
      <c r="A55" s="247" t="s">
        <v>15</v>
      </c>
      <c r="B55" s="248" t="s">
        <v>682</v>
      </c>
      <c r="C55" s="249" t="s">
        <v>25</v>
      </c>
      <c r="D55" s="249" t="s">
        <v>25</v>
      </c>
      <c r="E55" s="252">
        <v>1435000</v>
      </c>
      <c r="F55" s="252">
        <v>1435000</v>
      </c>
      <c r="G55" s="252">
        <v>1435000</v>
      </c>
      <c r="H55" s="252">
        <v>1435000</v>
      </c>
      <c r="I55" s="249" t="s">
        <v>25</v>
      </c>
      <c r="J55" s="249" t="s">
        <v>25</v>
      </c>
      <c r="K55" s="249" t="s">
        <v>25</v>
      </c>
      <c r="L55" s="3"/>
    </row>
  </sheetData>
  <sheetProtection/>
  <mergeCells count="34">
    <mergeCell ref="J1:K1"/>
    <mergeCell ref="A20:A22"/>
    <mergeCell ref="B20:B22"/>
    <mergeCell ref="C20:C22"/>
    <mergeCell ref="D20:D22"/>
    <mergeCell ref="E20:H20"/>
    <mergeCell ref="J20:J22"/>
    <mergeCell ref="K20:K22"/>
    <mergeCell ref="I14:I18"/>
    <mergeCell ref="A10:A12"/>
    <mergeCell ref="B10:B12"/>
    <mergeCell ref="C10:C12"/>
    <mergeCell ref="D10:D12"/>
    <mergeCell ref="K10:K12"/>
    <mergeCell ref="J10:J12"/>
    <mergeCell ref="K45:K47"/>
    <mergeCell ref="B48:B51"/>
    <mergeCell ref="I48:I51"/>
    <mergeCell ref="B25:B28"/>
    <mergeCell ref="I25:I29"/>
    <mergeCell ref="A45:A47"/>
    <mergeCell ref="B45:B47"/>
    <mergeCell ref="C45:C47"/>
    <mergeCell ref="D45:D47"/>
    <mergeCell ref="A2:L2"/>
    <mergeCell ref="A3:L3"/>
    <mergeCell ref="A4:L4"/>
    <mergeCell ref="A5:L5"/>
    <mergeCell ref="E45:H45"/>
    <mergeCell ref="A6:L6"/>
    <mergeCell ref="A7:L7"/>
    <mergeCell ref="E10:H10"/>
    <mergeCell ref="J45:J47"/>
    <mergeCell ref="I23:I24"/>
  </mergeCells>
  <printOptions horizontalCentered="1"/>
  <pageMargins left="0.1968503937007874" right="0.07874015748031496" top="0.5905511811023623" bottom="0.3937007874015748" header="0.3149606299212598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view="pageBreakPreview" zoomScale="96" zoomScaleNormal="96" zoomScaleSheetLayoutView="96" zoomScalePageLayoutView="0" workbookViewId="0" topLeftCell="A31">
      <selection activeCell="H29" sqref="H29"/>
    </sheetView>
  </sheetViews>
  <sheetFormatPr defaultColWidth="9.140625" defaultRowHeight="21.75" customHeight="1"/>
  <cols>
    <col min="1" max="1" width="4.00390625" style="92" customWidth="1"/>
    <col min="2" max="2" width="22.8515625" style="93" customWidth="1"/>
    <col min="3" max="3" width="25.421875" style="94" customWidth="1"/>
    <col min="4" max="4" width="29.57421875" style="94" customWidth="1"/>
    <col min="5" max="8" width="8.140625" style="92" bestFit="1" customWidth="1"/>
    <col min="9" max="9" width="10.28125" style="92" customWidth="1"/>
    <col min="10" max="10" width="20.7109375" style="94" customWidth="1"/>
    <col min="11" max="11" width="10.140625" style="92" customWidth="1"/>
    <col min="12" max="16384" width="9.140625" style="190" customWidth="1"/>
  </cols>
  <sheetData>
    <row r="1" spans="10:11" ht="21.75" customHeight="1">
      <c r="J1" s="499" t="s">
        <v>694</v>
      </c>
      <c r="K1" s="500"/>
    </row>
    <row r="2" spans="1:12" s="135" customFormat="1" ht="21.75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s="3" customFormat="1" ht="21.7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s="3" customFormat="1" ht="19.5" customHeight="1">
      <c r="A4" s="502" t="s">
        <v>486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s="3" customFormat="1" ht="19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3" s="10" customFormat="1" ht="18.75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9"/>
    </row>
    <row r="7" spans="1:13" s="10" customFormat="1" ht="21" customHeight="1">
      <c r="A7" s="498" t="s">
        <v>385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9"/>
    </row>
    <row r="8" spans="1:11" s="135" customFormat="1" ht="21.75" customHeight="1">
      <c r="A8" s="12" t="s">
        <v>133</v>
      </c>
      <c r="B8" s="13"/>
      <c r="C8" s="133"/>
      <c r="D8" s="133"/>
      <c r="E8" s="134"/>
      <c r="F8" s="134"/>
      <c r="G8" s="134"/>
      <c r="H8" s="134"/>
      <c r="I8" s="134"/>
      <c r="J8" s="133"/>
      <c r="K8" s="134"/>
    </row>
    <row r="9" spans="1:11" s="3" customFormat="1" ht="21.75" customHeight="1">
      <c r="A9" s="14"/>
      <c r="B9" s="253" t="s">
        <v>374</v>
      </c>
      <c r="C9" s="136"/>
      <c r="D9" s="136"/>
      <c r="E9" s="137"/>
      <c r="F9" s="137"/>
      <c r="G9" s="137"/>
      <c r="H9" s="137"/>
      <c r="I9" s="137"/>
      <c r="J9" s="136"/>
      <c r="K9" s="137"/>
    </row>
    <row r="10" spans="1:11" s="3" customFormat="1" ht="19.5" customHeight="1">
      <c r="A10" s="511" t="s">
        <v>20</v>
      </c>
      <c r="B10" s="508" t="s">
        <v>21</v>
      </c>
      <c r="C10" s="508" t="s">
        <v>22</v>
      </c>
      <c r="D10" s="461" t="s">
        <v>10</v>
      </c>
      <c r="E10" s="472" t="s">
        <v>210</v>
      </c>
      <c r="F10" s="473"/>
      <c r="G10" s="473"/>
      <c r="H10" s="474"/>
      <c r="I10" s="138" t="s">
        <v>211</v>
      </c>
      <c r="J10" s="461" t="s">
        <v>8</v>
      </c>
      <c r="K10" s="464" t="s">
        <v>9</v>
      </c>
    </row>
    <row r="11" spans="1:11" s="3" customFormat="1" ht="18.75">
      <c r="A11" s="509"/>
      <c r="B11" s="509"/>
      <c r="C11" s="509"/>
      <c r="D11" s="462"/>
      <c r="E11" s="18">
        <v>2561</v>
      </c>
      <c r="F11" s="19">
        <v>2562</v>
      </c>
      <c r="G11" s="18">
        <v>2563</v>
      </c>
      <c r="H11" s="20">
        <v>2564</v>
      </c>
      <c r="I11" s="140" t="s">
        <v>212</v>
      </c>
      <c r="J11" s="462"/>
      <c r="K11" s="462"/>
    </row>
    <row r="12" spans="1:11" s="3" customFormat="1" ht="18.75">
      <c r="A12" s="510"/>
      <c r="B12" s="510"/>
      <c r="C12" s="510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141"/>
      <c r="J12" s="463"/>
      <c r="K12" s="463"/>
    </row>
    <row r="13" spans="1:15" s="3" customFormat="1" ht="47.25" customHeight="1">
      <c r="A13" s="142">
        <v>1</v>
      </c>
      <c r="B13" s="143" t="s">
        <v>51</v>
      </c>
      <c r="C13" s="1" t="s">
        <v>53</v>
      </c>
      <c r="D13" s="1" t="s">
        <v>54</v>
      </c>
      <c r="E13" s="112">
        <v>100000</v>
      </c>
      <c r="F13" s="112">
        <v>100000</v>
      </c>
      <c r="G13" s="112">
        <v>100000</v>
      </c>
      <c r="H13" s="112">
        <v>100000</v>
      </c>
      <c r="I13" s="457" t="s">
        <v>697</v>
      </c>
      <c r="J13" s="1" t="s">
        <v>52</v>
      </c>
      <c r="K13" s="146" t="s">
        <v>27</v>
      </c>
      <c r="O13" s="225"/>
    </row>
    <row r="14" spans="1:11" s="3" customFormat="1" ht="31.5">
      <c r="A14" s="42">
        <v>2</v>
      </c>
      <c r="B14" s="53" t="s">
        <v>89</v>
      </c>
      <c r="C14" s="194" t="s">
        <v>90</v>
      </c>
      <c r="D14" s="194" t="s">
        <v>91</v>
      </c>
      <c r="E14" s="6">
        <v>300000</v>
      </c>
      <c r="F14" s="6">
        <v>300000</v>
      </c>
      <c r="G14" s="6">
        <v>300000</v>
      </c>
      <c r="H14" s="6">
        <v>300000</v>
      </c>
      <c r="I14" s="458"/>
      <c r="J14" s="28" t="s">
        <v>92</v>
      </c>
      <c r="K14" s="43" t="s">
        <v>27</v>
      </c>
    </row>
    <row r="15" spans="1:11" ht="47.25">
      <c r="A15" s="142">
        <v>3</v>
      </c>
      <c r="B15" s="238" t="s">
        <v>155</v>
      </c>
      <c r="C15" s="245" t="s">
        <v>97</v>
      </c>
      <c r="D15" s="1" t="s">
        <v>98</v>
      </c>
      <c r="E15" s="112" t="s">
        <v>25</v>
      </c>
      <c r="F15" s="112" t="s">
        <v>25</v>
      </c>
      <c r="G15" s="112" t="s">
        <v>25</v>
      </c>
      <c r="H15" s="112">
        <v>32000</v>
      </c>
      <c r="I15" s="458"/>
      <c r="J15" s="245" t="s">
        <v>55</v>
      </c>
      <c r="K15" s="146" t="s">
        <v>27</v>
      </c>
    </row>
    <row r="16" spans="1:11" ht="31.5">
      <c r="A16" s="42">
        <v>4</v>
      </c>
      <c r="B16" s="25" t="s">
        <v>56</v>
      </c>
      <c r="C16" s="28" t="s">
        <v>57</v>
      </c>
      <c r="D16" s="28" t="s">
        <v>59</v>
      </c>
      <c r="E16" s="6">
        <v>32000</v>
      </c>
      <c r="F16" s="6">
        <v>32000</v>
      </c>
      <c r="G16" s="6">
        <v>32000</v>
      </c>
      <c r="H16" s="6">
        <v>32000</v>
      </c>
      <c r="I16" s="458"/>
      <c r="J16" s="28" t="s">
        <v>58</v>
      </c>
      <c r="K16" s="43" t="s">
        <v>27</v>
      </c>
    </row>
    <row r="17" spans="1:11" ht="31.5">
      <c r="A17" s="142">
        <v>5</v>
      </c>
      <c r="B17" s="143" t="s">
        <v>400</v>
      </c>
      <c r="C17" s="1" t="s">
        <v>402</v>
      </c>
      <c r="D17" s="1" t="s">
        <v>401</v>
      </c>
      <c r="E17" s="112">
        <v>20000</v>
      </c>
      <c r="F17" s="112">
        <v>20000</v>
      </c>
      <c r="G17" s="112">
        <v>20000</v>
      </c>
      <c r="H17" s="112">
        <v>20000</v>
      </c>
      <c r="I17" s="458"/>
      <c r="J17" s="1" t="s">
        <v>403</v>
      </c>
      <c r="K17" s="43" t="s">
        <v>27</v>
      </c>
    </row>
    <row r="18" spans="1:11" ht="94.5">
      <c r="A18" s="142">
        <v>6</v>
      </c>
      <c r="B18" s="211" t="s">
        <v>60</v>
      </c>
      <c r="C18" s="1" t="s">
        <v>189</v>
      </c>
      <c r="D18" s="1" t="s">
        <v>156</v>
      </c>
      <c r="E18" s="112">
        <v>30000</v>
      </c>
      <c r="F18" s="112">
        <v>30000</v>
      </c>
      <c r="G18" s="112">
        <v>30000</v>
      </c>
      <c r="H18" s="112">
        <v>30000</v>
      </c>
      <c r="I18" s="459"/>
      <c r="J18" s="158" t="s">
        <v>157</v>
      </c>
      <c r="K18" s="146" t="s">
        <v>27</v>
      </c>
    </row>
    <row r="19" spans="1:11" s="86" customFormat="1" ht="18.75">
      <c r="A19" s="149"/>
      <c r="B19" s="289"/>
      <c r="C19" s="52"/>
      <c r="D19" s="52"/>
      <c r="E19" s="45"/>
      <c r="F19" s="45"/>
      <c r="G19" s="45"/>
      <c r="H19" s="45"/>
      <c r="I19" s="290"/>
      <c r="J19" s="234"/>
      <c r="K19" s="153"/>
    </row>
    <row r="20" spans="1:11" s="3" customFormat="1" ht="19.5" customHeight="1">
      <c r="A20" s="511" t="s">
        <v>20</v>
      </c>
      <c r="B20" s="508" t="s">
        <v>21</v>
      </c>
      <c r="C20" s="508" t="s">
        <v>22</v>
      </c>
      <c r="D20" s="461" t="s">
        <v>10</v>
      </c>
      <c r="E20" s="472" t="s">
        <v>210</v>
      </c>
      <c r="F20" s="473"/>
      <c r="G20" s="473"/>
      <c r="H20" s="474"/>
      <c r="I20" s="138" t="s">
        <v>211</v>
      </c>
      <c r="J20" s="461" t="s">
        <v>8</v>
      </c>
      <c r="K20" s="464" t="s">
        <v>9</v>
      </c>
    </row>
    <row r="21" spans="1:11" s="3" customFormat="1" ht="18.75">
      <c r="A21" s="509"/>
      <c r="B21" s="509"/>
      <c r="C21" s="509"/>
      <c r="D21" s="462"/>
      <c r="E21" s="18">
        <v>2561</v>
      </c>
      <c r="F21" s="19">
        <v>2562</v>
      </c>
      <c r="G21" s="18">
        <v>2563</v>
      </c>
      <c r="H21" s="20">
        <v>2564</v>
      </c>
      <c r="I21" s="140" t="s">
        <v>212</v>
      </c>
      <c r="J21" s="462"/>
      <c r="K21" s="462"/>
    </row>
    <row r="22" spans="1:11" s="3" customFormat="1" ht="18.75">
      <c r="A22" s="510"/>
      <c r="B22" s="510"/>
      <c r="C22" s="510"/>
      <c r="D22" s="463"/>
      <c r="E22" s="23" t="s">
        <v>23</v>
      </c>
      <c r="F22" s="23" t="s">
        <v>23</v>
      </c>
      <c r="G22" s="23" t="s">
        <v>23</v>
      </c>
      <c r="H22" s="23" t="s">
        <v>23</v>
      </c>
      <c r="I22" s="141"/>
      <c r="J22" s="463"/>
      <c r="K22" s="463"/>
    </row>
    <row r="23" spans="1:11" ht="31.5" customHeight="1">
      <c r="A23" s="142">
        <v>7</v>
      </c>
      <c r="B23" s="211" t="s">
        <v>396</v>
      </c>
      <c r="C23" s="1" t="s">
        <v>398</v>
      </c>
      <c r="D23" s="1" t="s">
        <v>397</v>
      </c>
      <c r="E23" s="112">
        <v>25000</v>
      </c>
      <c r="F23" s="112">
        <v>25000</v>
      </c>
      <c r="G23" s="112">
        <v>25000</v>
      </c>
      <c r="H23" s="112">
        <v>25000</v>
      </c>
      <c r="I23" s="458" t="s">
        <v>697</v>
      </c>
      <c r="J23" s="158" t="s">
        <v>399</v>
      </c>
      <c r="K23" s="146" t="s">
        <v>206</v>
      </c>
    </row>
    <row r="24" spans="1:11" ht="31.5">
      <c r="A24" s="142">
        <v>8</v>
      </c>
      <c r="B24" s="211" t="s">
        <v>672</v>
      </c>
      <c r="C24" s="1" t="s">
        <v>674</v>
      </c>
      <c r="D24" s="1" t="s">
        <v>673</v>
      </c>
      <c r="E24" s="112"/>
      <c r="F24" s="112"/>
      <c r="G24" s="112">
        <v>200000</v>
      </c>
      <c r="H24" s="112"/>
      <c r="I24" s="458"/>
      <c r="J24" s="158" t="s">
        <v>675</v>
      </c>
      <c r="K24" s="146" t="s">
        <v>206</v>
      </c>
    </row>
    <row r="25" spans="1:11" ht="31.5">
      <c r="A25" s="142">
        <v>9</v>
      </c>
      <c r="B25" s="211" t="s">
        <v>233</v>
      </c>
      <c r="C25" s="1" t="s">
        <v>234</v>
      </c>
      <c r="D25" s="1" t="s">
        <v>235</v>
      </c>
      <c r="E25" s="112">
        <v>200000</v>
      </c>
      <c r="F25" s="112">
        <v>200000</v>
      </c>
      <c r="G25" s="112">
        <v>200000</v>
      </c>
      <c r="H25" s="112">
        <v>200000</v>
      </c>
      <c r="I25" s="458"/>
      <c r="J25" s="158" t="s">
        <v>399</v>
      </c>
      <c r="K25" s="146" t="s">
        <v>206</v>
      </c>
    </row>
    <row r="26" spans="1:11" ht="47.25">
      <c r="A26" s="42">
        <v>10</v>
      </c>
      <c r="B26" s="53" t="s">
        <v>208</v>
      </c>
      <c r="C26" s="194" t="s">
        <v>209</v>
      </c>
      <c r="D26" s="39" t="s">
        <v>50</v>
      </c>
      <c r="E26" s="6">
        <v>700000</v>
      </c>
      <c r="F26" s="6">
        <v>700000</v>
      </c>
      <c r="G26" s="6">
        <v>700000</v>
      </c>
      <c r="H26" s="6">
        <v>700000</v>
      </c>
      <c r="I26" s="458"/>
      <c r="J26" s="194" t="s">
        <v>205</v>
      </c>
      <c r="K26" s="40" t="s">
        <v>27</v>
      </c>
    </row>
    <row r="27" spans="1:11" ht="126">
      <c r="A27" s="142">
        <v>11</v>
      </c>
      <c r="B27" s="143" t="s">
        <v>93</v>
      </c>
      <c r="C27" s="1" t="s">
        <v>94</v>
      </c>
      <c r="D27" s="1" t="s">
        <v>244</v>
      </c>
      <c r="E27" s="112">
        <v>1000000</v>
      </c>
      <c r="F27" s="112">
        <v>1000000</v>
      </c>
      <c r="G27" s="112">
        <v>1000000</v>
      </c>
      <c r="H27" s="112">
        <v>1000000</v>
      </c>
      <c r="I27" s="459"/>
      <c r="J27" s="1" t="s">
        <v>95</v>
      </c>
      <c r="K27" s="146" t="s">
        <v>442</v>
      </c>
    </row>
    <row r="28" spans="1:12" s="139" customFormat="1" ht="18.75">
      <c r="A28" s="247" t="s">
        <v>15</v>
      </c>
      <c r="B28" s="248" t="s">
        <v>689</v>
      </c>
      <c r="C28" s="249" t="s">
        <v>25</v>
      </c>
      <c r="D28" s="249" t="s">
        <v>25</v>
      </c>
      <c r="E28" s="252">
        <v>2407000</v>
      </c>
      <c r="F28" s="252">
        <v>2407000</v>
      </c>
      <c r="G28" s="252">
        <v>2607000</v>
      </c>
      <c r="H28" s="252">
        <v>2439000</v>
      </c>
      <c r="I28" s="249" t="s">
        <v>25</v>
      </c>
      <c r="J28" s="249" t="s">
        <v>25</v>
      </c>
      <c r="K28" s="249" t="s">
        <v>25</v>
      </c>
      <c r="L28" s="3"/>
    </row>
    <row r="29" ht="21.75" customHeight="1">
      <c r="B29" s="255" t="s">
        <v>384</v>
      </c>
    </row>
    <row r="30" spans="1:11" s="3" customFormat="1" ht="19.5" customHeight="1">
      <c r="A30" s="511" t="s">
        <v>20</v>
      </c>
      <c r="B30" s="508" t="s">
        <v>21</v>
      </c>
      <c r="C30" s="508" t="s">
        <v>22</v>
      </c>
      <c r="D30" s="461" t="s">
        <v>10</v>
      </c>
      <c r="E30" s="472" t="s">
        <v>210</v>
      </c>
      <c r="F30" s="473"/>
      <c r="G30" s="473"/>
      <c r="H30" s="474"/>
      <c r="I30" s="138" t="s">
        <v>211</v>
      </c>
      <c r="J30" s="461" t="s">
        <v>8</v>
      </c>
      <c r="K30" s="464" t="s">
        <v>9</v>
      </c>
    </row>
    <row r="31" spans="1:11" s="3" customFormat="1" ht="18.75">
      <c r="A31" s="509"/>
      <c r="B31" s="509"/>
      <c r="C31" s="509"/>
      <c r="D31" s="462"/>
      <c r="E31" s="18">
        <v>2561</v>
      </c>
      <c r="F31" s="19">
        <v>2562</v>
      </c>
      <c r="G31" s="18">
        <v>2563</v>
      </c>
      <c r="H31" s="20">
        <v>2564</v>
      </c>
      <c r="I31" s="140" t="s">
        <v>212</v>
      </c>
      <c r="J31" s="462"/>
      <c r="K31" s="462"/>
    </row>
    <row r="32" spans="1:11" s="3" customFormat="1" ht="18.75">
      <c r="A32" s="510"/>
      <c r="B32" s="510"/>
      <c r="C32" s="510"/>
      <c r="D32" s="463"/>
      <c r="E32" s="23" t="s">
        <v>23</v>
      </c>
      <c r="F32" s="23" t="s">
        <v>23</v>
      </c>
      <c r="G32" s="23" t="s">
        <v>23</v>
      </c>
      <c r="H32" s="23" t="s">
        <v>23</v>
      </c>
      <c r="I32" s="141"/>
      <c r="J32" s="463"/>
      <c r="K32" s="463"/>
    </row>
    <row r="33" spans="1:11" ht="47.25">
      <c r="A33" s="142">
        <v>1</v>
      </c>
      <c r="B33" s="143" t="s">
        <v>438</v>
      </c>
      <c r="C33" s="1" t="s">
        <v>439</v>
      </c>
      <c r="D33" s="1" t="s">
        <v>440</v>
      </c>
      <c r="E33" s="112">
        <v>50000</v>
      </c>
      <c r="F33" s="112" t="s">
        <v>25</v>
      </c>
      <c r="G33" s="112" t="s">
        <v>25</v>
      </c>
      <c r="H33" s="112" t="s">
        <v>25</v>
      </c>
      <c r="I33" s="223"/>
      <c r="J33" s="1" t="s">
        <v>441</v>
      </c>
      <c r="K33" s="146" t="s">
        <v>231</v>
      </c>
    </row>
    <row r="34" spans="1:12" s="139" customFormat="1" ht="18.75">
      <c r="A34" s="247" t="s">
        <v>15</v>
      </c>
      <c r="B34" s="248" t="s">
        <v>683</v>
      </c>
      <c r="C34" s="249" t="s">
        <v>25</v>
      </c>
      <c r="D34" s="249" t="s">
        <v>25</v>
      </c>
      <c r="E34" s="252">
        <f>SUM(E33)</f>
        <v>50000</v>
      </c>
      <c r="F34" s="252">
        <f>SUM(F33)</f>
        <v>0</v>
      </c>
      <c r="G34" s="252">
        <f>SUM(G33)</f>
        <v>0</v>
      </c>
      <c r="H34" s="252">
        <f>SUM(H33)</f>
        <v>0</v>
      </c>
      <c r="I34" s="249" t="s">
        <v>25</v>
      </c>
      <c r="J34" s="249" t="s">
        <v>25</v>
      </c>
      <c r="K34" s="249" t="s">
        <v>25</v>
      </c>
      <c r="L34" s="3"/>
    </row>
  </sheetData>
  <sheetProtection/>
  <mergeCells count="30">
    <mergeCell ref="K20:K22"/>
    <mergeCell ref="A30:A32"/>
    <mergeCell ref="B30:B32"/>
    <mergeCell ref="C30:C32"/>
    <mergeCell ref="D30:D32"/>
    <mergeCell ref="E30:H30"/>
    <mergeCell ref="J30:J32"/>
    <mergeCell ref="K30:K32"/>
    <mergeCell ref="J1:K1"/>
    <mergeCell ref="I13:I18"/>
    <mergeCell ref="I23:I27"/>
    <mergeCell ref="A20:A22"/>
    <mergeCell ref="B20:B22"/>
    <mergeCell ref="C20:C22"/>
    <mergeCell ref="D20:D22"/>
    <mergeCell ref="E20:H20"/>
    <mergeCell ref="J20:J22"/>
    <mergeCell ref="E10:H10"/>
    <mergeCell ref="K10:K12"/>
    <mergeCell ref="A10:A12"/>
    <mergeCell ref="B10:B12"/>
    <mergeCell ref="C10:C12"/>
    <mergeCell ref="D10:D12"/>
    <mergeCell ref="J10:J12"/>
    <mergeCell ref="A2:L2"/>
    <mergeCell ref="A3:L3"/>
    <mergeCell ref="A4:L4"/>
    <mergeCell ref="A5:L5"/>
    <mergeCell ref="A6:L6"/>
    <mergeCell ref="A7:L7"/>
  </mergeCells>
  <printOptions horizontalCentered="1"/>
  <pageMargins left="0.1968503937007874" right="0.07874015748031496" top="0.5905511811023623" bottom="0.3937007874015748" header="0.3149606299212598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view="pageBreakPreview" zoomScale="106" zoomScaleNormal="91" zoomScaleSheetLayoutView="106" workbookViewId="0" topLeftCell="A93">
      <selection activeCell="P79" sqref="P79"/>
    </sheetView>
  </sheetViews>
  <sheetFormatPr defaultColWidth="9.140625" defaultRowHeight="21.75"/>
  <cols>
    <col min="1" max="1" width="3.28125" style="95" customWidth="1"/>
    <col min="2" max="2" width="26.8515625" style="56" customWidth="1"/>
    <col min="3" max="3" width="21.28125" style="56" customWidth="1"/>
    <col min="4" max="4" width="29.7109375" style="56" customWidth="1"/>
    <col min="5" max="8" width="9.57421875" style="56" bestFit="1" customWidth="1"/>
    <col min="9" max="9" width="9.421875" style="56" customWidth="1"/>
    <col min="10" max="10" width="13.7109375" style="56" customWidth="1"/>
    <col min="11" max="11" width="10.140625" style="56" customWidth="1"/>
    <col min="12" max="12" width="10.28125" style="9" customWidth="1"/>
    <col min="13" max="16384" width="9.140625" style="37" customWidth="1"/>
  </cols>
  <sheetData>
    <row r="1" spans="1:12" s="10" customFormat="1" ht="20.25" customHeight="1">
      <c r="A1" s="7" t="s">
        <v>265</v>
      </c>
      <c r="B1" s="8"/>
      <c r="C1" s="8"/>
      <c r="D1" s="8"/>
      <c r="E1" s="8"/>
      <c r="F1" s="8"/>
      <c r="G1" s="8"/>
      <c r="H1" s="8"/>
      <c r="I1" s="8"/>
      <c r="K1" s="499" t="s">
        <v>484</v>
      </c>
      <c r="L1" s="500"/>
    </row>
    <row r="2" spans="1:12" s="10" customFormat="1" ht="21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s="10" customFormat="1" ht="21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s="10" customFormat="1" ht="21" customHeight="1">
      <c r="A4" s="502" t="s">
        <v>485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s="10" customFormat="1" ht="21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2" s="3" customFormat="1" ht="18.75">
      <c r="A6" s="498" t="s">
        <v>373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11"/>
    </row>
    <row r="7" spans="1:12" s="3" customFormat="1" ht="19.5" customHeight="1">
      <c r="A7" s="498" t="s">
        <v>372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11"/>
    </row>
    <row r="8" spans="1:12" s="139" customFormat="1" ht="22.5" customHeight="1">
      <c r="A8" s="12" t="s">
        <v>102</v>
      </c>
      <c r="B8" s="13"/>
      <c r="C8" s="133"/>
      <c r="D8" s="133"/>
      <c r="E8" s="134"/>
      <c r="F8" s="134"/>
      <c r="G8" s="134"/>
      <c r="H8" s="134"/>
      <c r="I8" s="134"/>
      <c r="J8" s="133"/>
      <c r="K8" s="134"/>
      <c r="L8" s="135"/>
    </row>
    <row r="9" spans="1:12" s="139" customFormat="1" ht="22.5" customHeight="1">
      <c r="A9" s="12"/>
      <c r="B9" s="253" t="s">
        <v>375</v>
      </c>
      <c r="C9" s="133"/>
      <c r="D9" s="133"/>
      <c r="E9" s="134"/>
      <c r="F9" s="134"/>
      <c r="G9" s="134"/>
      <c r="H9" s="134"/>
      <c r="I9" s="134"/>
      <c r="J9" s="133"/>
      <c r="K9" s="134"/>
      <c r="L9" s="135"/>
    </row>
    <row r="10" spans="1:12" s="139" customFormat="1" ht="21.75" customHeight="1">
      <c r="A10" s="511" t="s">
        <v>20</v>
      </c>
      <c r="B10" s="508" t="s">
        <v>21</v>
      </c>
      <c r="C10" s="508" t="s">
        <v>22</v>
      </c>
      <c r="D10" s="461" t="s">
        <v>10</v>
      </c>
      <c r="E10" s="472" t="s">
        <v>210</v>
      </c>
      <c r="F10" s="473"/>
      <c r="G10" s="473"/>
      <c r="H10" s="474"/>
      <c r="I10" s="138" t="s">
        <v>211</v>
      </c>
      <c r="J10" s="461" t="s">
        <v>8</v>
      </c>
      <c r="K10" s="464" t="s">
        <v>9</v>
      </c>
      <c r="L10" s="464" t="s">
        <v>492</v>
      </c>
    </row>
    <row r="11" spans="1:12" s="139" customFormat="1" ht="18.75">
      <c r="A11" s="509"/>
      <c r="B11" s="509"/>
      <c r="C11" s="509"/>
      <c r="D11" s="462"/>
      <c r="E11" s="18">
        <v>2561</v>
      </c>
      <c r="F11" s="19">
        <v>2562</v>
      </c>
      <c r="G11" s="18">
        <v>2563</v>
      </c>
      <c r="H11" s="20">
        <v>2564</v>
      </c>
      <c r="I11" s="140" t="s">
        <v>212</v>
      </c>
      <c r="J11" s="462"/>
      <c r="K11" s="462"/>
      <c r="L11" s="462"/>
    </row>
    <row r="12" spans="1:12" s="139" customFormat="1" ht="18.75">
      <c r="A12" s="510"/>
      <c r="B12" s="510"/>
      <c r="C12" s="510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141"/>
      <c r="J12" s="463"/>
      <c r="K12" s="463"/>
      <c r="L12" s="463"/>
    </row>
    <row r="13" spans="1:12" s="293" customFormat="1" ht="31.5">
      <c r="A13" s="22">
        <v>1</v>
      </c>
      <c r="B13" s="184" t="s">
        <v>699</v>
      </c>
      <c r="C13" s="532" t="s">
        <v>708</v>
      </c>
      <c r="D13" s="184" t="s">
        <v>742</v>
      </c>
      <c r="E13" s="297">
        <v>100000</v>
      </c>
      <c r="F13" s="297">
        <v>100000</v>
      </c>
      <c r="G13" s="297">
        <v>100000</v>
      </c>
      <c r="H13" s="297">
        <v>100000</v>
      </c>
      <c r="I13" s="292"/>
      <c r="J13" s="532" t="s">
        <v>707</v>
      </c>
      <c r="K13" s="184" t="s">
        <v>706</v>
      </c>
      <c r="L13" s="296" t="s">
        <v>705</v>
      </c>
    </row>
    <row r="14" spans="1:12" s="293" customFormat="1" ht="47.25">
      <c r="A14" s="22">
        <v>2</v>
      </c>
      <c r="B14" s="184" t="s">
        <v>700</v>
      </c>
      <c r="C14" s="462"/>
      <c r="D14" s="184" t="s">
        <v>713</v>
      </c>
      <c r="E14" s="299">
        <v>30000</v>
      </c>
      <c r="F14" s="299">
        <v>30000</v>
      </c>
      <c r="G14" s="299">
        <v>30000</v>
      </c>
      <c r="H14" s="299">
        <v>30000</v>
      </c>
      <c r="I14" s="292"/>
      <c r="J14" s="462"/>
      <c r="K14" s="184" t="s">
        <v>706</v>
      </c>
      <c r="L14" s="296" t="s">
        <v>705</v>
      </c>
    </row>
    <row r="15" spans="1:12" s="293" customFormat="1" ht="18.75">
      <c r="A15" s="22">
        <v>3</v>
      </c>
      <c r="B15" s="184" t="s">
        <v>701</v>
      </c>
      <c r="C15" s="462"/>
      <c r="D15" s="184" t="s">
        <v>709</v>
      </c>
      <c r="E15" s="297">
        <v>100000</v>
      </c>
      <c r="F15" s="297">
        <v>100000</v>
      </c>
      <c r="G15" s="297">
        <v>100000</v>
      </c>
      <c r="H15" s="297">
        <v>100000</v>
      </c>
      <c r="I15" s="292"/>
      <c r="J15" s="462"/>
      <c r="K15" s="184" t="s">
        <v>706</v>
      </c>
      <c r="L15" s="296" t="s">
        <v>705</v>
      </c>
    </row>
    <row r="16" spans="1:12" s="293" customFormat="1" ht="31.5">
      <c r="A16" s="22">
        <v>4</v>
      </c>
      <c r="B16" s="184" t="s">
        <v>702</v>
      </c>
      <c r="C16" s="462"/>
      <c r="D16" s="184" t="s">
        <v>710</v>
      </c>
      <c r="E16" s="297">
        <v>200000</v>
      </c>
      <c r="F16" s="297">
        <v>200000</v>
      </c>
      <c r="G16" s="297">
        <v>200000</v>
      </c>
      <c r="H16" s="297">
        <v>200000</v>
      </c>
      <c r="I16" s="292"/>
      <c r="J16" s="462"/>
      <c r="K16" s="184" t="s">
        <v>706</v>
      </c>
      <c r="L16" s="296" t="s">
        <v>705</v>
      </c>
    </row>
    <row r="17" spans="1:12" s="293" customFormat="1" ht="31.5">
      <c r="A17" s="22">
        <v>5</v>
      </c>
      <c r="B17" s="184" t="s">
        <v>703</v>
      </c>
      <c r="C17" s="462"/>
      <c r="D17" s="184" t="s">
        <v>711</v>
      </c>
      <c r="E17" s="297">
        <v>60000</v>
      </c>
      <c r="F17" s="297">
        <v>60000</v>
      </c>
      <c r="G17" s="297">
        <v>60000</v>
      </c>
      <c r="H17" s="297">
        <v>60000</v>
      </c>
      <c r="I17" s="292"/>
      <c r="J17" s="462"/>
      <c r="K17" s="184" t="s">
        <v>706</v>
      </c>
      <c r="L17" s="296" t="s">
        <v>705</v>
      </c>
    </row>
    <row r="18" spans="1:12" s="295" customFormat="1" ht="31.5">
      <c r="A18" s="146">
        <v>6</v>
      </c>
      <c r="B18" s="143" t="s">
        <v>704</v>
      </c>
      <c r="C18" s="463"/>
      <c r="D18" s="184" t="s">
        <v>712</v>
      </c>
      <c r="E18" s="298">
        <v>60000</v>
      </c>
      <c r="F18" s="298">
        <v>60000</v>
      </c>
      <c r="G18" s="298">
        <v>60000</v>
      </c>
      <c r="H18" s="298">
        <v>60000</v>
      </c>
      <c r="I18" s="294"/>
      <c r="J18" s="463"/>
      <c r="K18" s="184" t="s">
        <v>706</v>
      </c>
      <c r="L18" s="296" t="s">
        <v>705</v>
      </c>
    </row>
    <row r="19" spans="1:12" s="139" customFormat="1" ht="18.75">
      <c r="A19" s="247" t="s">
        <v>15</v>
      </c>
      <c r="B19" s="248" t="s">
        <v>714</v>
      </c>
      <c r="C19" s="249" t="s">
        <v>25</v>
      </c>
      <c r="D19" s="249" t="s">
        <v>25</v>
      </c>
      <c r="E19" s="252">
        <f>SUM(E13:E18)</f>
        <v>550000</v>
      </c>
      <c r="F19" s="252">
        <f>SUM(F13:F18)</f>
        <v>550000</v>
      </c>
      <c r="G19" s="252">
        <f>SUM(G13:G18)</f>
        <v>550000</v>
      </c>
      <c r="H19" s="252">
        <f>SUM(H13:H18)</f>
        <v>550000</v>
      </c>
      <c r="I19" s="249" t="s">
        <v>25</v>
      </c>
      <c r="J19" s="249" t="s">
        <v>25</v>
      </c>
      <c r="K19" s="249" t="s">
        <v>25</v>
      </c>
      <c r="L19" s="249" t="s">
        <v>25</v>
      </c>
    </row>
    <row r="20" spans="1:12" s="10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0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10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0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0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10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0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3" customFormat="1" ht="19.5" customHeight="1">
      <c r="A27" s="498" t="s">
        <v>373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</row>
    <row r="28" spans="1:12" s="3" customFormat="1" ht="19.5" customHeight="1">
      <c r="A28" s="498" t="s">
        <v>372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  <row r="29" spans="1:12" s="3" customFormat="1" ht="18.75">
      <c r="A29" s="12" t="s">
        <v>103</v>
      </c>
      <c r="B29" s="13"/>
      <c r="C29" s="133"/>
      <c r="D29" s="133"/>
      <c r="E29" s="134"/>
      <c r="F29" s="134"/>
      <c r="G29" s="134"/>
      <c r="H29" s="134"/>
      <c r="I29" s="134"/>
      <c r="J29" s="133"/>
      <c r="K29" s="133"/>
      <c r="L29" s="134"/>
    </row>
    <row r="30" spans="1:12" s="3" customFormat="1" ht="18.75">
      <c r="A30" s="14"/>
      <c r="B30" s="15" t="s">
        <v>383</v>
      </c>
      <c r="C30" s="136"/>
      <c r="D30" s="136"/>
      <c r="E30" s="137"/>
      <c r="F30" s="137"/>
      <c r="G30" s="137"/>
      <c r="H30" s="137"/>
      <c r="I30" s="137"/>
      <c r="J30" s="136"/>
      <c r="K30" s="136"/>
      <c r="L30" s="137"/>
    </row>
    <row r="31" spans="1:12" s="139" customFormat="1" ht="21.75" customHeight="1">
      <c r="A31" s="511" t="s">
        <v>20</v>
      </c>
      <c r="B31" s="508" t="s">
        <v>21</v>
      </c>
      <c r="C31" s="508" t="s">
        <v>22</v>
      </c>
      <c r="D31" s="461" t="s">
        <v>10</v>
      </c>
      <c r="E31" s="472" t="s">
        <v>210</v>
      </c>
      <c r="F31" s="473"/>
      <c r="G31" s="473"/>
      <c r="H31" s="474"/>
      <c r="I31" s="138" t="s">
        <v>211</v>
      </c>
      <c r="J31" s="461" t="s">
        <v>8</v>
      </c>
      <c r="K31" s="464" t="s">
        <v>9</v>
      </c>
      <c r="L31" s="464" t="s">
        <v>492</v>
      </c>
    </row>
    <row r="32" spans="1:12" s="139" customFormat="1" ht="18.75">
      <c r="A32" s="509"/>
      <c r="B32" s="509"/>
      <c r="C32" s="509"/>
      <c r="D32" s="462"/>
      <c r="E32" s="18">
        <v>2561</v>
      </c>
      <c r="F32" s="19">
        <v>2562</v>
      </c>
      <c r="G32" s="18">
        <v>2563</v>
      </c>
      <c r="H32" s="20">
        <v>2564</v>
      </c>
      <c r="I32" s="140" t="s">
        <v>212</v>
      </c>
      <c r="J32" s="462"/>
      <c r="K32" s="462"/>
      <c r="L32" s="462"/>
    </row>
    <row r="33" spans="1:12" s="139" customFormat="1" ht="18.75">
      <c r="A33" s="510"/>
      <c r="B33" s="510"/>
      <c r="C33" s="510"/>
      <c r="D33" s="463"/>
      <c r="E33" s="23" t="s">
        <v>23</v>
      </c>
      <c r="F33" s="23" t="s">
        <v>23</v>
      </c>
      <c r="G33" s="23" t="s">
        <v>23</v>
      </c>
      <c r="H33" s="23" t="s">
        <v>23</v>
      </c>
      <c r="I33" s="141"/>
      <c r="J33" s="463"/>
      <c r="K33" s="463"/>
      <c r="L33" s="463"/>
    </row>
    <row r="34" spans="1:12" s="147" customFormat="1" ht="47.25">
      <c r="A34" s="142">
        <v>1</v>
      </c>
      <c r="B34" s="143" t="s">
        <v>487</v>
      </c>
      <c r="C34" s="144" t="s">
        <v>488</v>
      </c>
      <c r="D34" s="144" t="s">
        <v>489</v>
      </c>
      <c r="E34" s="112">
        <v>160000</v>
      </c>
      <c r="F34" s="112">
        <v>160000</v>
      </c>
      <c r="G34" s="112">
        <v>160000</v>
      </c>
      <c r="H34" s="112">
        <v>160000</v>
      </c>
      <c r="I34" s="145"/>
      <c r="J34" s="144" t="s">
        <v>238</v>
      </c>
      <c r="K34" s="146" t="s">
        <v>490</v>
      </c>
      <c r="L34" s="146" t="s">
        <v>491</v>
      </c>
    </row>
    <row r="35" spans="1:12" s="139" customFormat="1" ht="18.75">
      <c r="A35" s="247" t="s">
        <v>15</v>
      </c>
      <c r="B35" s="248" t="s">
        <v>683</v>
      </c>
      <c r="C35" s="249" t="s">
        <v>25</v>
      </c>
      <c r="D35" s="249" t="s">
        <v>25</v>
      </c>
      <c r="E35" s="252">
        <f>SUM(E34)</f>
        <v>160000</v>
      </c>
      <c r="F35" s="252">
        <f>SUM(F34)</f>
        <v>160000</v>
      </c>
      <c r="G35" s="252">
        <f>SUM(G34)</f>
        <v>160000</v>
      </c>
      <c r="H35" s="252">
        <f>SUM(H34)</f>
        <v>160000</v>
      </c>
      <c r="I35" s="249" t="s">
        <v>25</v>
      </c>
      <c r="J35" s="249" t="s">
        <v>25</v>
      </c>
      <c r="K35" s="249" t="s">
        <v>25</v>
      </c>
      <c r="L35" s="249" t="s">
        <v>25</v>
      </c>
    </row>
    <row r="36" spans="1:12" s="3" customFormat="1" ht="18.75">
      <c r="A36" s="14"/>
      <c r="B36" s="15" t="s">
        <v>377</v>
      </c>
      <c r="C36" s="136"/>
      <c r="D36" s="136"/>
      <c r="E36" s="137"/>
      <c r="F36" s="137"/>
      <c r="G36" s="137"/>
      <c r="H36" s="137"/>
      <c r="I36" s="137"/>
      <c r="J36" s="136"/>
      <c r="K36" s="136"/>
      <c r="L36" s="137"/>
    </row>
    <row r="37" spans="1:12" s="139" customFormat="1" ht="21.75" customHeight="1">
      <c r="A37" s="511" t="s">
        <v>20</v>
      </c>
      <c r="B37" s="508" t="s">
        <v>21</v>
      </c>
      <c r="C37" s="508" t="s">
        <v>22</v>
      </c>
      <c r="D37" s="461" t="s">
        <v>10</v>
      </c>
      <c r="E37" s="472" t="s">
        <v>210</v>
      </c>
      <c r="F37" s="473"/>
      <c r="G37" s="473"/>
      <c r="H37" s="474"/>
      <c r="I37" s="138" t="s">
        <v>211</v>
      </c>
      <c r="J37" s="461" t="s">
        <v>8</v>
      </c>
      <c r="K37" s="464" t="s">
        <v>9</v>
      </c>
      <c r="L37" s="464" t="s">
        <v>492</v>
      </c>
    </row>
    <row r="38" spans="1:12" s="139" customFormat="1" ht="18.75">
      <c r="A38" s="509"/>
      <c r="B38" s="509"/>
      <c r="C38" s="509"/>
      <c r="D38" s="462"/>
      <c r="E38" s="18">
        <v>2561</v>
      </c>
      <c r="F38" s="19">
        <v>2562</v>
      </c>
      <c r="G38" s="18">
        <v>2563</v>
      </c>
      <c r="H38" s="20">
        <v>2564</v>
      </c>
      <c r="I38" s="140" t="s">
        <v>212</v>
      </c>
      <c r="J38" s="462"/>
      <c r="K38" s="462"/>
      <c r="L38" s="462"/>
    </row>
    <row r="39" spans="1:12" s="139" customFormat="1" ht="18.75">
      <c r="A39" s="510"/>
      <c r="B39" s="510"/>
      <c r="C39" s="510"/>
      <c r="D39" s="463"/>
      <c r="E39" s="23" t="s">
        <v>23</v>
      </c>
      <c r="F39" s="23" t="s">
        <v>23</v>
      </c>
      <c r="G39" s="23" t="s">
        <v>23</v>
      </c>
      <c r="H39" s="23" t="s">
        <v>23</v>
      </c>
      <c r="I39" s="141"/>
      <c r="J39" s="463"/>
      <c r="K39" s="463"/>
      <c r="L39" s="463"/>
    </row>
    <row r="40" spans="1:12" s="147" customFormat="1" ht="63">
      <c r="A40" s="142">
        <v>1</v>
      </c>
      <c r="B40" s="143" t="s">
        <v>493</v>
      </c>
      <c r="C40" s="144" t="s">
        <v>34</v>
      </c>
      <c r="D40" s="144" t="s">
        <v>494</v>
      </c>
      <c r="E40" s="112" t="s">
        <v>495</v>
      </c>
      <c r="F40" s="112" t="s">
        <v>495</v>
      </c>
      <c r="G40" s="112" t="s">
        <v>495</v>
      </c>
      <c r="H40" s="112" t="s">
        <v>495</v>
      </c>
      <c r="I40" s="145"/>
      <c r="J40" s="148" t="s">
        <v>496</v>
      </c>
      <c r="K40" s="146" t="s">
        <v>501</v>
      </c>
      <c r="L40" s="146" t="s">
        <v>503</v>
      </c>
    </row>
    <row r="41" spans="1:12" s="147" customFormat="1" ht="63">
      <c r="A41" s="30">
        <v>2</v>
      </c>
      <c r="B41" s="155" t="s">
        <v>497</v>
      </c>
      <c r="C41" s="158" t="s">
        <v>498</v>
      </c>
      <c r="D41" s="155" t="s">
        <v>499</v>
      </c>
      <c r="E41" s="112" t="s">
        <v>500</v>
      </c>
      <c r="F41" s="112" t="s">
        <v>500</v>
      </c>
      <c r="G41" s="112" t="s">
        <v>500</v>
      </c>
      <c r="H41" s="112" t="s">
        <v>500</v>
      </c>
      <c r="I41" s="152"/>
      <c r="J41" s="148" t="s">
        <v>496</v>
      </c>
      <c r="K41" s="146" t="s">
        <v>241</v>
      </c>
      <c r="L41" s="146" t="s">
        <v>502</v>
      </c>
    </row>
    <row r="42" spans="1:12" s="139" customFormat="1" ht="18.75">
      <c r="A42" s="247" t="s">
        <v>15</v>
      </c>
      <c r="B42" s="248" t="s">
        <v>683</v>
      </c>
      <c r="C42" s="249" t="s">
        <v>25</v>
      </c>
      <c r="D42" s="249" t="s">
        <v>25</v>
      </c>
      <c r="E42" s="252">
        <v>240000</v>
      </c>
      <c r="F42" s="252">
        <v>240000</v>
      </c>
      <c r="G42" s="252">
        <v>240000</v>
      </c>
      <c r="H42" s="252">
        <v>240000</v>
      </c>
      <c r="I42" s="249" t="s">
        <v>25</v>
      </c>
      <c r="J42" s="249" t="s">
        <v>25</v>
      </c>
      <c r="K42" s="249" t="s">
        <v>25</v>
      </c>
      <c r="L42" s="249" t="s">
        <v>25</v>
      </c>
    </row>
    <row r="43" spans="1:12" s="139" customFormat="1" ht="18.75">
      <c r="A43" s="281"/>
      <c r="B43" s="282"/>
      <c r="C43" s="283"/>
      <c r="D43" s="283"/>
      <c r="E43" s="284"/>
      <c r="F43" s="284"/>
      <c r="G43" s="284"/>
      <c r="H43" s="284"/>
      <c r="I43" s="283"/>
      <c r="J43" s="283"/>
      <c r="K43" s="283"/>
      <c r="L43" s="3"/>
    </row>
    <row r="44" spans="1:12" s="139" customFormat="1" ht="18.75">
      <c r="A44" s="281"/>
      <c r="B44" s="282"/>
      <c r="C44" s="283"/>
      <c r="D44" s="283"/>
      <c r="E44" s="284"/>
      <c r="F44" s="284"/>
      <c r="G44" s="284"/>
      <c r="H44" s="284"/>
      <c r="I44" s="283"/>
      <c r="J44" s="283"/>
      <c r="K44" s="283"/>
      <c r="L44" s="3"/>
    </row>
    <row r="45" spans="1:12" s="139" customFormat="1" ht="18.75">
      <c r="A45" s="281"/>
      <c r="B45" s="282"/>
      <c r="C45" s="283"/>
      <c r="D45" s="283"/>
      <c r="E45" s="284"/>
      <c r="F45" s="284"/>
      <c r="G45" s="284"/>
      <c r="H45" s="284"/>
      <c r="I45" s="283"/>
      <c r="J45" s="283"/>
      <c r="K45" s="283"/>
      <c r="L45" s="3"/>
    </row>
    <row r="46" spans="1:12" s="139" customFormat="1" ht="18.75">
      <c r="A46" s="281"/>
      <c r="B46" s="282"/>
      <c r="C46" s="283"/>
      <c r="D46" s="283"/>
      <c r="E46" s="284"/>
      <c r="F46" s="284"/>
      <c r="G46" s="284"/>
      <c r="H46" s="284"/>
      <c r="I46" s="283"/>
      <c r="J46" s="283"/>
      <c r="K46" s="283"/>
      <c r="L46" s="3"/>
    </row>
    <row r="47" spans="1:12" s="139" customFormat="1" ht="18.75">
      <c r="A47" s="281"/>
      <c r="B47" s="282"/>
      <c r="C47" s="283"/>
      <c r="D47" s="283"/>
      <c r="E47" s="284"/>
      <c r="F47" s="284"/>
      <c r="G47" s="284"/>
      <c r="H47" s="284"/>
      <c r="I47" s="283"/>
      <c r="J47" s="283"/>
      <c r="K47" s="283"/>
      <c r="L47" s="3"/>
    </row>
    <row r="48" spans="1:12" s="139" customFormat="1" ht="18.75">
      <c r="A48" s="281"/>
      <c r="B48" s="282"/>
      <c r="C48" s="283"/>
      <c r="D48" s="283"/>
      <c r="E48" s="284"/>
      <c r="F48" s="284"/>
      <c r="G48" s="284"/>
      <c r="H48" s="284"/>
      <c r="I48" s="283"/>
      <c r="J48" s="283"/>
      <c r="K48" s="283"/>
      <c r="L48" s="3"/>
    </row>
    <row r="49" spans="1:12" s="139" customFormat="1" ht="18.75">
      <c r="A49" s="281"/>
      <c r="B49" s="282"/>
      <c r="C49" s="283"/>
      <c r="D49" s="283"/>
      <c r="E49" s="284"/>
      <c r="F49" s="284"/>
      <c r="G49" s="284"/>
      <c r="H49" s="284"/>
      <c r="I49" s="283"/>
      <c r="J49" s="283"/>
      <c r="K49" s="283"/>
      <c r="L49" s="3"/>
    </row>
    <row r="50" spans="1:12" s="139" customFormat="1" ht="18.75">
      <c r="A50" s="281"/>
      <c r="B50" s="282"/>
      <c r="C50" s="283"/>
      <c r="D50" s="283"/>
      <c r="E50" s="284"/>
      <c r="F50" s="284"/>
      <c r="G50" s="284"/>
      <c r="H50" s="284"/>
      <c r="I50" s="283"/>
      <c r="J50" s="283"/>
      <c r="K50" s="283"/>
      <c r="L50" s="3"/>
    </row>
    <row r="51" spans="1:12" s="139" customFormat="1" ht="18.75">
      <c r="A51" s="281"/>
      <c r="B51" s="282"/>
      <c r="C51" s="283"/>
      <c r="D51" s="283"/>
      <c r="E51" s="284"/>
      <c r="F51" s="284"/>
      <c r="G51" s="284"/>
      <c r="H51" s="284"/>
      <c r="I51" s="283"/>
      <c r="J51" s="283"/>
      <c r="K51" s="283"/>
      <c r="L51" s="3"/>
    </row>
    <row r="52" spans="1:12" s="3" customFormat="1" ht="19.5" customHeight="1">
      <c r="A52" s="498" t="s">
        <v>373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</row>
    <row r="53" spans="1:12" s="3" customFormat="1" ht="19.5" customHeight="1">
      <c r="A53" s="498" t="s">
        <v>372</v>
      </c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</row>
    <row r="54" spans="1:12" s="3" customFormat="1" ht="18.75">
      <c r="A54" s="12" t="s">
        <v>129</v>
      </c>
      <c r="B54" s="13"/>
      <c r="C54" s="133"/>
      <c r="D54" s="133"/>
      <c r="E54" s="134"/>
      <c r="F54" s="134"/>
      <c r="G54" s="134"/>
      <c r="H54" s="134"/>
      <c r="I54" s="134"/>
      <c r="J54" s="133"/>
      <c r="K54" s="133"/>
      <c r="L54" s="134"/>
    </row>
    <row r="55" spans="1:12" s="3" customFormat="1" ht="18.75">
      <c r="A55" s="14"/>
      <c r="B55" s="15" t="s">
        <v>383</v>
      </c>
      <c r="C55" s="136"/>
      <c r="D55" s="136"/>
      <c r="E55" s="137"/>
      <c r="F55" s="137"/>
      <c r="G55" s="137"/>
      <c r="H55" s="137"/>
      <c r="I55" s="137"/>
      <c r="J55" s="136"/>
      <c r="K55" s="136"/>
      <c r="L55" s="137"/>
    </row>
    <row r="56" spans="1:12" s="139" customFormat="1" ht="21.75" customHeight="1">
      <c r="A56" s="511" t="s">
        <v>20</v>
      </c>
      <c r="B56" s="508" t="s">
        <v>21</v>
      </c>
      <c r="C56" s="508" t="s">
        <v>22</v>
      </c>
      <c r="D56" s="461" t="s">
        <v>10</v>
      </c>
      <c r="E56" s="472" t="s">
        <v>210</v>
      </c>
      <c r="F56" s="473"/>
      <c r="G56" s="473"/>
      <c r="H56" s="474"/>
      <c r="I56" s="138" t="s">
        <v>211</v>
      </c>
      <c r="J56" s="461" t="s">
        <v>8</v>
      </c>
      <c r="K56" s="464" t="s">
        <v>9</v>
      </c>
      <c r="L56" s="464" t="s">
        <v>492</v>
      </c>
    </row>
    <row r="57" spans="1:12" s="139" customFormat="1" ht="18.75">
      <c r="A57" s="509"/>
      <c r="B57" s="509"/>
      <c r="C57" s="509"/>
      <c r="D57" s="462"/>
      <c r="E57" s="18">
        <v>2561</v>
      </c>
      <c r="F57" s="19">
        <v>2562</v>
      </c>
      <c r="G57" s="18">
        <v>2563</v>
      </c>
      <c r="H57" s="20">
        <v>2564</v>
      </c>
      <c r="I57" s="140" t="s">
        <v>212</v>
      </c>
      <c r="J57" s="462"/>
      <c r="K57" s="462"/>
      <c r="L57" s="462"/>
    </row>
    <row r="58" spans="1:12" s="139" customFormat="1" ht="18.75">
      <c r="A58" s="510"/>
      <c r="B58" s="510"/>
      <c r="C58" s="510"/>
      <c r="D58" s="463"/>
      <c r="E58" s="21" t="s">
        <v>23</v>
      </c>
      <c r="F58" s="21" t="s">
        <v>23</v>
      </c>
      <c r="G58" s="21" t="s">
        <v>23</v>
      </c>
      <c r="H58" s="21" t="s">
        <v>23</v>
      </c>
      <c r="I58" s="140"/>
      <c r="J58" s="463"/>
      <c r="K58" s="463"/>
      <c r="L58" s="463"/>
    </row>
    <row r="59" spans="1:12" s="159" customFormat="1" ht="63">
      <c r="A59" s="142"/>
      <c r="B59" s="143" t="s">
        <v>504</v>
      </c>
      <c r="C59" s="154" t="s">
        <v>505</v>
      </c>
      <c r="D59" s="155" t="s">
        <v>506</v>
      </c>
      <c r="E59" s="112">
        <v>240000</v>
      </c>
      <c r="F59" s="112">
        <v>240000</v>
      </c>
      <c r="G59" s="112">
        <v>240000</v>
      </c>
      <c r="H59" s="112">
        <v>240000</v>
      </c>
      <c r="I59" s="145"/>
      <c r="J59" s="156" t="s">
        <v>507</v>
      </c>
      <c r="K59" s="157" t="s">
        <v>227</v>
      </c>
      <c r="L59" s="146" t="s">
        <v>508</v>
      </c>
    </row>
    <row r="60" spans="1:12" s="139" customFormat="1" ht="18.75">
      <c r="A60" s="247" t="s">
        <v>15</v>
      </c>
      <c r="B60" s="248" t="s">
        <v>683</v>
      </c>
      <c r="C60" s="249" t="s">
        <v>25</v>
      </c>
      <c r="D60" s="249" t="s">
        <v>25</v>
      </c>
      <c r="E60" s="252">
        <f>SUM(E59)</f>
        <v>240000</v>
      </c>
      <c r="F60" s="252">
        <f>SUM(F59)</f>
        <v>240000</v>
      </c>
      <c r="G60" s="252">
        <f>SUM(G59)</f>
        <v>240000</v>
      </c>
      <c r="H60" s="252">
        <f>SUM(H59)</f>
        <v>240000</v>
      </c>
      <c r="I60" s="249" t="s">
        <v>25</v>
      </c>
      <c r="J60" s="249" t="s">
        <v>25</v>
      </c>
      <c r="K60" s="249" t="s">
        <v>25</v>
      </c>
      <c r="L60" s="249" t="s">
        <v>25</v>
      </c>
    </row>
    <row r="61" spans="1:12" s="147" customFormat="1" ht="18.75">
      <c r="A61" s="149"/>
      <c r="B61" s="150" t="s">
        <v>378</v>
      </c>
      <c r="C61" s="151"/>
      <c r="D61" s="151"/>
      <c r="E61" s="45"/>
      <c r="F61" s="45"/>
      <c r="G61" s="45"/>
      <c r="H61" s="45"/>
      <c r="I61" s="152"/>
      <c r="J61" s="151"/>
      <c r="K61" s="153"/>
      <c r="L61" s="153"/>
    </row>
    <row r="62" spans="1:12" s="139" customFormat="1" ht="21.75" customHeight="1">
      <c r="A62" s="511" t="s">
        <v>20</v>
      </c>
      <c r="B62" s="508" t="s">
        <v>21</v>
      </c>
      <c r="C62" s="508" t="s">
        <v>22</v>
      </c>
      <c r="D62" s="461" t="s">
        <v>10</v>
      </c>
      <c r="E62" s="526" t="s">
        <v>210</v>
      </c>
      <c r="F62" s="527"/>
      <c r="G62" s="527"/>
      <c r="H62" s="528"/>
      <c r="I62" s="138" t="s">
        <v>211</v>
      </c>
      <c r="J62" s="461" t="s">
        <v>8</v>
      </c>
      <c r="K62" s="464" t="s">
        <v>9</v>
      </c>
      <c r="L62" s="464" t="s">
        <v>492</v>
      </c>
    </row>
    <row r="63" spans="1:12" s="139" customFormat="1" ht="18.75">
      <c r="A63" s="520"/>
      <c r="B63" s="522"/>
      <c r="C63" s="522"/>
      <c r="D63" s="524"/>
      <c r="E63" s="18">
        <v>2561</v>
      </c>
      <c r="F63" s="19">
        <v>2562</v>
      </c>
      <c r="G63" s="18">
        <v>2563</v>
      </c>
      <c r="H63" s="20">
        <v>2564</v>
      </c>
      <c r="I63" s="140" t="s">
        <v>212</v>
      </c>
      <c r="J63" s="524"/>
      <c r="K63" s="518"/>
      <c r="L63" s="518"/>
    </row>
    <row r="64" spans="1:12" s="139" customFormat="1" ht="18.75">
      <c r="A64" s="521"/>
      <c r="B64" s="523"/>
      <c r="C64" s="523"/>
      <c r="D64" s="525"/>
      <c r="E64" s="23" t="s">
        <v>23</v>
      </c>
      <c r="F64" s="23" t="s">
        <v>23</v>
      </c>
      <c r="G64" s="23" t="s">
        <v>23</v>
      </c>
      <c r="H64" s="23" t="s">
        <v>23</v>
      </c>
      <c r="I64" s="141"/>
      <c r="J64" s="525"/>
      <c r="K64" s="519"/>
      <c r="L64" s="519"/>
    </row>
    <row r="65" spans="1:12" s="147" customFormat="1" ht="283.5">
      <c r="A65" s="142">
        <v>1</v>
      </c>
      <c r="B65" s="143" t="s">
        <v>509</v>
      </c>
      <c r="C65" s="154" t="s">
        <v>510</v>
      </c>
      <c r="D65" s="155" t="s">
        <v>511</v>
      </c>
      <c r="E65" s="112">
        <v>170000</v>
      </c>
      <c r="F65" s="112">
        <v>170000</v>
      </c>
      <c r="G65" s="112">
        <v>170000</v>
      </c>
      <c r="H65" s="112">
        <v>170000</v>
      </c>
      <c r="I65" s="145"/>
      <c r="J65" s="156" t="s">
        <v>512</v>
      </c>
      <c r="K65" s="157" t="s">
        <v>227</v>
      </c>
      <c r="L65" s="146" t="s">
        <v>513</v>
      </c>
    </row>
    <row r="66" spans="1:12" s="139" customFormat="1" ht="18.75">
      <c r="A66" s="247" t="s">
        <v>15</v>
      </c>
      <c r="B66" s="248" t="s">
        <v>690</v>
      </c>
      <c r="C66" s="249" t="s">
        <v>25</v>
      </c>
      <c r="D66" s="249" t="s">
        <v>25</v>
      </c>
      <c r="E66" s="252">
        <f>SUM(E65)</f>
        <v>170000</v>
      </c>
      <c r="F66" s="252">
        <f>SUM(F65)</f>
        <v>170000</v>
      </c>
      <c r="G66" s="252">
        <f>SUM(G65)</f>
        <v>170000</v>
      </c>
      <c r="H66" s="252">
        <f>SUM(H65)</f>
        <v>170000</v>
      </c>
      <c r="I66" s="249" t="s">
        <v>25</v>
      </c>
      <c r="J66" s="249" t="s">
        <v>25</v>
      </c>
      <c r="K66" s="249" t="s">
        <v>25</v>
      </c>
      <c r="L66" s="266" t="s">
        <v>25</v>
      </c>
    </row>
    <row r="67" spans="1:12" s="10" customFormat="1" ht="18.75">
      <c r="A67" s="498" t="s">
        <v>373</v>
      </c>
      <c r="B67" s="498"/>
      <c r="C67" s="498"/>
      <c r="D67" s="498"/>
      <c r="E67" s="498"/>
      <c r="F67" s="498"/>
      <c r="G67" s="498"/>
      <c r="H67" s="498"/>
      <c r="I67" s="498"/>
      <c r="J67" s="498"/>
      <c r="K67" s="498"/>
      <c r="L67" s="498"/>
    </row>
    <row r="68" spans="1:12" s="10" customFormat="1" ht="21" customHeight="1">
      <c r="A68" s="498" t="s">
        <v>372</v>
      </c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</row>
    <row r="69" spans="1:11" s="135" customFormat="1" ht="21.75" customHeight="1">
      <c r="A69" s="12" t="s">
        <v>134</v>
      </c>
      <c r="B69" s="13"/>
      <c r="C69" s="133"/>
      <c r="D69" s="133"/>
      <c r="E69" s="134"/>
      <c r="F69" s="134"/>
      <c r="G69" s="134"/>
      <c r="H69" s="134"/>
      <c r="I69" s="134"/>
      <c r="J69" s="133"/>
      <c r="K69" s="134"/>
    </row>
    <row r="70" spans="1:12" s="3" customFormat="1" ht="18.75">
      <c r="A70" s="14"/>
      <c r="B70" s="15" t="s">
        <v>387</v>
      </c>
      <c r="C70" s="136"/>
      <c r="D70" s="136"/>
      <c r="E70" s="137"/>
      <c r="F70" s="137"/>
      <c r="G70" s="137"/>
      <c r="H70" s="137"/>
      <c r="I70" s="137"/>
      <c r="J70" s="136"/>
      <c r="K70" s="136"/>
      <c r="L70" s="137"/>
    </row>
    <row r="71" spans="1:12" s="139" customFormat="1" ht="21.75" customHeight="1">
      <c r="A71" s="511" t="s">
        <v>20</v>
      </c>
      <c r="B71" s="508" t="s">
        <v>21</v>
      </c>
      <c r="C71" s="508" t="s">
        <v>22</v>
      </c>
      <c r="D71" s="461" t="s">
        <v>10</v>
      </c>
      <c r="E71" s="526" t="s">
        <v>210</v>
      </c>
      <c r="F71" s="527"/>
      <c r="G71" s="527"/>
      <c r="H71" s="528"/>
      <c r="I71" s="138" t="s">
        <v>211</v>
      </c>
      <c r="J71" s="461" t="s">
        <v>8</v>
      </c>
      <c r="K71" s="464" t="s">
        <v>9</v>
      </c>
      <c r="L71" s="464" t="s">
        <v>492</v>
      </c>
    </row>
    <row r="72" spans="1:12" s="139" customFormat="1" ht="18.75">
      <c r="A72" s="520"/>
      <c r="B72" s="522"/>
      <c r="C72" s="522"/>
      <c r="D72" s="524"/>
      <c r="E72" s="18">
        <v>2561</v>
      </c>
      <c r="F72" s="19">
        <v>2562</v>
      </c>
      <c r="G72" s="18">
        <v>2563</v>
      </c>
      <c r="H72" s="20">
        <v>2564</v>
      </c>
      <c r="I72" s="140" t="s">
        <v>212</v>
      </c>
      <c r="J72" s="524"/>
      <c r="K72" s="518"/>
      <c r="L72" s="518"/>
    </row>
    <row r="73" spans="1:12" s="139" customFormat="1" ht="18.75">
      <c r="A73" s="521"/>
      <c r="B73" s="523"/>
      <c r="C73" s="523"/>
      <c r="D73" s="525"/>
      <c r="E73" s="23" t="s">
        <v>23</v>
      </c>
      <c r="F73" s="23" t="s">
        <v>23</v>
      </c>
      <c r="G73" s="23" t="s">
        <v>23</v>
      </c>
      <c r="H73" s="23" t="s">
        <v>23</v>
      </c>
      <c r="I73" s="141"/>
      <c r="J73" s="525"/>
      <c r="K73" s="519"/>
      <c r="L73" s="519"/>
    </row>
    <row r="74" spans="1:12" s="147" customFormat="1" ht="47.25">
      <c r="A74" s="142">
        <v>1</v>
      </c>
      <c r="B74" s="73" t="s">
        <v>514</v>
      </c>
      <c r="C74" s="160" t="s">
        <v>515</v>
      </c>
      <c r="D74" s="74" t="s">
        <v>516</v>
      </c>
      <c r="E74" s="75">
        <v>30000</v>
      </c>
      <c r="F74" s="75">
        <v>30000</v>
      </c>
      <c r="G74" s="75">
        <v>30000</v>
      </c>
      <c r="H74" s="75">
        <v>30000</v>
      </c>
      <c r="I74" s="145"/>
      <c r="J74" s="97" t="s">
        <v>517</v>
      </c>
      <c r="K74" s="146" t="s">
        <v>241</v>
      </c>
      <c r="L74" s="146" t="s">
        <v>518</v>
      </c>
    </row>
    <row r="75" spans="1:12" s="147" customFormat="1" ht="47.25">
      <c r="A75" s="233">
        <v>2</v>
      </c>
      <c r="B75" s="25" t="s">
        <v>526</v>
      </c>
      <c r="C75" s="28" t="s">
        <v>519</v>
      </c>
      <c r="D75" s="28" t="s">
        <v>520</v>
      </c>
      <c r="E75" s="6">
        <v>3000000</v>
      </c>
      <c r="F75" s="6">
        <v>3000000</v>
      </c>
      <c r="G75" s="6">
        <v>3000000</v>
      </c>
      <c r="H75" s="6">
        <v>3000000</v>
      </c>
      <c r="I75" s="152"/>
      <c r="J75" s="97" t="s">
        <v>715</v>
      </c>
      <c r="K75" s="146" t="s">
        <v>241</v>
      </c>
      <c r="L75" s="146" t="s">
        <v>521</v>
      </c>
    </row>
    <row r="76" spans="1:12" s="147" customFormat="1" ht="48.75" customHeight="1">
      <c r="A76" s="142">
        <v>3</v>
      </c>
      <c r="B76" s="73" t="s">
        <v>527</v>
      </c>
      <c r="C76" s="154" t="s">
        <v>778</v>
      </c>
      <c r="D76" s="1" t="s">
        <v>528</v>
      </c>
      <c r="E76" s="112">
        <v>30000</v>
      </c>
      <c r="F76" s="112">
        <v>30000</v>
      </c>
      <c r="G76" s="112">
        <v>30000</v>
      </c>
      <c r="H76" s="112">
        <v>30000</v>
      </c>
      <c r="I76" s="152"/>
      <c r="J76" s="2" t="s">
        <v>698</v>
      </c>
      <c r="K76" s="146" t="s">
        <v>241</v>
      </c>
      <c r="L76" s="146"/>
    </row>
    <row r="77" spans="1:12" s="147" customFormat="1" ht="45.75" customHeight="1">
      <c r="A77" s="235">
        <v>4</v>
      </c>
      <c r="B77" s="228" t="s">
        <v>522</v>
      </c>
      <c r="C77" s="32" t="s">
        <v>523</v>
      </c>
      <c r="D77" s="32" t="s">
        <v>524</v>
      </c>
      <c r="E77" s="34">
        <v>40000</v>
      </c>
      <c r="F77" s="34">
        <v>40000</v>
      </c>
      <c r="G77" s="34">
        <v>40000</v>
      </c>
      <c r="H77" s="34">
        <v>40000</v>
      </c>
      <c r="I77" s="444"/>
      <c r="J77" s="1" t="s">
        <v>525</v>
      </c>
      <c r="K77" s="146" t="s">
        <v>241</v>
      </c>
      <c r="L77" s="146" t="s">
        <v>521</v>
      </c>
    </row>
    <row r="78" spans="1:12" s="147" customFormat="1" ht="18.75">
      <c r="A78" s="529" t="s">
        <v>777</v>
      </c>
      <c r="B78" s="530"/>
      <c r="C78" s="530"/>
      <c r="D78" s="530"/>
      <c r="E78" s="530"/>
      <c r="F78" s="530"/>
      <c r="G78" s="530"/>
      <c r="H78" s="530"/>
      <c r="I78" s="530"/>
      <c r="J78" s="530"/>
      <c r="K78" s="530"/>
      <c r="L78" s="531"/>
    </row>
    <row r="79" spans="1:12" ht="47.25">
      <c r="A79" s="218">
        <v>5</v>
      </c>
      <c r="B79" s="300" t="s">
        <v>529</v>
      </c>
      <c r="C79" s="96" t="s">
        <v>530</v>
      </c>
      <c r="D79" s="300" t="s">
        <v>531</v>
      </c>
      <c r="E79" s="5">
        <v>50000</v>
      </c>
      <c r="F79" s="5">
        <v>50000</v>
      </c>
      <c r="G79" s="5">
        <v>50000</v>
      </c>
      <c r="H79" s="5">
        <v>50000</v>
      </c>
      <c r="I79" s="445"/>
      <c r="J79" s="96" t="s">
        <v>532</v>
      </c>
      <c r="K79" s="162" t="s">
        <v>241</v>
      </c>
      <c r="L79" s="146" t="s">
        <v>521</v>
      </c>
    </row>
    <row r="80" spans="1:12" ht="47.25">
      <c r="A80" s="218">
        <v>6</v>
      </c>
      <c r="B80" s="143" t="s">
        <v>533</v>
      </c>
      <c r="C80" s="1" t="s">
        <v>78</v>
      </c>
      <c r="D80" s="1" t="s">
        <v>534</v>
      </c>
      <c r="E80" s="112">
        <v>50000</v>
      </c>
      <c r="F80" s="112">
        <v>50000</v>
      </c>
      <c r="G80" s="112">
        <v>50000</v>
      </c>
      <c r="H80" s="112">
        <v>50000</v>
      </c>
      <c r="I80" s="44"/>
      <c r="J80" s="1" t="s">
        <v>79</v>
      </c>
      <c r="K80" s="146" t="s">
        <v>241</v>
      </c>
      <c r="L80" s="334" t="s">
        <v>535</v>
      </c>
    </row>
    <row r="81" spans="1:12" ht="47.25">
      <c r="A81" s="218">
        <v>7</v>
      </c>
      <c r="B81" s="70" t="s">
        <v>536</v>
      </c>
      <c r="C81" s="26" t="s">
        <v>78</v>
      </c>
      <c r="D81" s="28" t="s">
        <v>537</v>
      </c>
      <c r="E81" s="6">
        <v>160000</v>
      </c>
      <c r="F81" s="6">
        <v>160000</v>
      </c>
      <c r="G81" s="6">
        <v>160000</v>
      </c>
      <c r="H81" s="6">
        <v>160000</v>
      </c>
      <c r="I81" s="44"/>
      <c r="J81" s="28" t="s">
        <v>79</v>
      </c>
      <c r="K81" s="146" t="s">
        <v>241</v>
      </c>
      <c r="L81" s="146" t="s">
        <v>540</v>
      </c>
    </row>
    <row r="82" spans="1:12" ht="78.75">
      <c r="A82" s="218">
        <v>8</v>
      </c>
      <c r="B82" s="163" t="s">
        <v>538</v>
      </c>
      <c r="C82" s="74" t="s">
        <v>78</v>
      </c>
      <c r="D82" s="1" t="s">
        <v>541</v>
      </c>
      <c r="E82" s="112">
        <v>200000</v>
      </c>
      <c r="F82" s="112">
        <v>200000</v>
      </c>
      <c r="G82" s="112">
        <v>200000</v>
      </c>
      <c r="H82" s="112">
        <v>200000</v>
      </c>
      <c r="I82" s="44"/>
      <c r="J82" s="1" t="s">
        <v>79</v>
      </c>
      <c r="K82" s="146" t="s">
        <v>241</v>
      </c>
      <c r="L82" s="334" t="s">
        <v>539</v>
      </c>
    </row>
    <row r="83" spans="1:12" s="139" customFormat="1" ht="18.75">
      <c r="A83" s="247" t="s">
        <v>15</v>
      </c>
      <c r="B83" s="248" t="s">
        <v>684</v>
      </c>
      <c r="C83" s="249" t="s">
        <v>25</v>
      </c>
      <c r="D83" s="249" t="s">
        <v>25</v>
      </c>
      <c r="E83" s="252">
        <f>SUM(E74:E82)</f>
        <v>3560000</v>
      </c>
      <c r="F83" s="252">
        <f>SUM(F74:F82)</f>
        <v>3560000</v>
      </c>
      <c r="G83" s="252">
        <f>SUM(G74:G82)</f>
        <v>3560000</v>
      </c>
      <c r="H83" s="252">
        <f>SUM(H74:H82)</f>
        <v>3560000</v>
      </c>
      <c r="I83" s="249" t="s">
        <v>25</v>
      </c>
      <c r="J83" s="249" t="s">
        <v>25</v>
      </c>
      <c r="K83" s="249" t="s">
        <v>25</v>
      </c>
      <c r="L83" s="266" t="s">
        <v>25</v>
      </c>
    </row>
    <row r="84" spans="1:12" s="139" customFormat="1" ht="18.75">
      <c r="A84" s="281"/>
      <c r="B84" s="282"/>
      <c r="C84" s="283"/>
      <c r="D84" s="283"/>
      <c r="E84" s="284"/>
      <c r="F84" s="284"/>
      <c r="G84" s="284"/>
      <c r="H84" s="284"/>
      <c r="I84" s="283"/>
      <c r="J84" s="283"/>
      <c r="K84" s="283"/>
      <c r="L84" s="291"/>
    </row>
    <row r="85" spans="1:12" s="10" customFormat="1" ht="18.75">
      <c r="A85" s="498" t="s">
        <v>373</v>
      </c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</row>
    <row r="86" spans="1:12" s="10" customFormat="1" ht="21" customHeight="1">
      <c r="A86" s="498" t="s">
        <v>385</v>
      </c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</row>
    <row r="87" spans="1:11" s="135" customFormat="1" ht="18.75">
      <c r="A87" s="12" t="s">
        <v>133</v>
      </c>
      <c r="B87" s="13"/>
      <c r="C87" s="133"/>
      <c r="D87" s="133"/>
      <c r="E87" s="134"/>
      <c r="F87" s="134"/>
      <c r="G87" s="134"/>
      <c r="H87" s="134"/>
      <c r="I87" s="134"/>
      <c r="J87" s="133"/>
      <c r="K87" s="134"/>
    </row>
    <row r="88" spans="1:11" s="3" customFormat="1" ht="18.75">
      <c r="A88" s="14"/>
      <c r="B88" s="15" t="s">
        <v>374</v>
      </c>
      <c r="C88" s="136"/>
      <c r="D88" s="136"/>
      <c r="E88" s="137"/>
      <c r="F88" s="137"/>
      <c r="G88" s="137"/>
      <c r="H88" s="137"/>
      <c r="I88" s="137"/>
      <c r="J88" s="136"/>
      <c r="K88" s="137"/>
    </row>
    <row r="89" spans="1:12" s="139" customFormat="1" ht="21.75" customHeight="1">
      <c r="A89" s="511" t="s">
        <v>20</v>
      </c>
      <c r="B89" s="508" t="s">
        <v>21</v>
      </c>
      <c r="C89" s="508" t="s">
        <v>22</v>
      </c>
      <c r="D89" s="461" t="s">
        <v>10</v>
      </c>
      <c r="E89" s="526" t="s">
        <v>210</v>
      </c>
      <c r="F89" s="527"/>
      <c r="G89" s="527"/>
      <c r="H89" s="528"/>
      <c r="I89" s="138" t="s">
        <v>211</v>
      </c>
      <c r="J89" s="461" t="s">
        <v>8</v>
      </c>
      <c r="K89" s="464" t="s">
        <v>9</v>
      </c>
      <c r="L89" s="464" t="s">
        <v>492</v>
      </c>
    </row>
    <row r="90" spans="1:12" s="139" customFormat="1" ht="18.75">
      <c r="A90" s="520"/>
      <c r="B90" s="522"/>
      <c r="C90" s="522"/>
      <c r="D90" s="524"/>
      <c r="E90" s="18">
        <v>2561</v>
      </c>
      <c r="F90" s="19">
        <v>2562</v>
      </c>
      <c r="G90" s="18">
        <v>2563</v>
      </c>
      <c r="H90" s="20">
        <v>2564</v>
      </c>
      <c r="I90" s="140" t="s">
        <v>212</v>
      </c>
      <c r="J90" s="524"/>
      <c r="K90" s="518"/>
      <c r="L90" s="518"/>
    </row>
    <row r="91" spans="1:12" s="139" customFormat="1" ht="18.75">
      <c r="A91" s="521"/>
      <c r="B91" s="523"/>
      <c r="C91" s="523"/>
      <c r="D91" s="525"/>
      <c r="E91" s="23" t="s">
        <v>23</v>
      </c>
      <c r="F91" s="23" t="s">
        <v>23</v>
      </c>
      <c r="G91" s="23" t="s">
        <v>23</v>
      </c>
      <c r="H91" s="23" t="s">
        <v>23</v>
      </c>
      <c r="I91" s="141"/>
      <c r="J91" s="525"/>
      <c r="K91" s="519"/>
      <c r="L91" s="519"/>
    </row>
    <row r="92" spans="1:12" s="147" customFormat="1" ht="110.25">
      <c r="A92" s="142">
        <v>1</v>
      </c>
      <c r="B92" s="164" t="s">
        <v>776</v>
      </c>
      <c r="C92" s="1" t="s">
        <v>542</v>
      </c>
      <c r="D92" s="165" t="s">
        <v>543</v>
      </c>
      <c r="E92" s="166">
        <v>55000</v>
      </c>
      <c r="F92" s="166">
        <v>55000</v>
      </c>
      <c r="G92" s="166">
        <v>55000</v>
      </c>
      <c r="H92" s="166">
        <v>55000</v>
      </c>
      <c r="I92" s="145"/>
      <c r="J92" s="165" t="s">
        <v>544</v>
      </c>
      <c r="K92" s="72" t="s">
        <v>206</v>
      </c>
      <c r="L92" s="146" t="s">
        <v>545</v>
      </c>
    </row>
    <row r="93" spans="1:12" s="139" customFormat="1" ht="18.75">
      <c r="A93" s="247" t="s">
        <v>15</v>
      </c>
      <c r="B93" s="248" t="s">
        <v>683</v>
      </c>
      <c r="C93" s="249" t="s">
        <v>25</v>
      </c>
      <c r="D93" s="249" t="s">
        <v>25</v>
      </c>
      <c r="E93" s="252">
        <f>SUM(E92)</f>
        <v>55000</v>
      </c>
      <c r="F93" s="252">
        <f>SUM(F92)</f>
        <v>55000</v>
      </c>
      <c r="G93" s="252">
        <f>SUM(G92)</f>
        <v>55000</v>
      </c>
      <c r="H93" s="252">
        <f>SUM(H92)</f>
        <v>55000</v>
      </c>
      <c r="I93" s="249" t="s">
        <v>25</v>
      </c>
      <c r="J93" s="249" t="s">
        <v>25</v>
      </c>
      <c r="K93" s="249" t="s">
        <v>25</v>
      </c>
      <c r="L93" s="266" t="s">
        <v>25</v>
      </c>
    </row>
  </sheetData>
  <sheetProtection/>
  <mergeCells count="74">
    <mergeCell ref="A2:L2"/>
    <mergeCell ref="A4:L4"/>
    <mergeCell ref="K1:L1"/>
    <mergeCell ref="A3:L3"/>
    <mergeCell ref="A5:L5"/>
    <mergeCell ref="J13:J18"/>
    <mergeCell ref="C13:C18"/>
    <mergeCell ref="C10:C12"/>
    <mergeCell ref="D10:D12"/>
    <mergeCell ref="E10:H10"/>
    <mergeCell ref="A27:L27"/>
    <mergeCell ref="A6:K6"/>
    <mergeCell ref="A7:K7"/>
    <mergeCell ref="A10:A12"/>
    <mergeCell ref="B10:B12"/>
    <mergeCell ref="A28:L28"/>
    <mergeCell ref="K10:K12"/>
    <mergeCell ref="L10:L12"/>
    <mergeCell ref="J10:J12"/>
    <mergeCell ref="A31:A33"/>
    <mergeCell ref="A37:A39"/>
    <mergeCell ref="B31:B33"/>
    <mergeCell ref="C31:C33"/>
    <mergeCell ref="D31:D33"/>
    <mergeCell ref="E31:H31"/>
    <mergeCell ref="B37:B39"/>
    <mergeCell ref="C37:C39"/>
    <mergeCell ref="D37:D39"/>
    <mergeCell ref="E37:H37"/>
    <mergeCell ref="J31:J33"/>
    <mergeCell ref="L31:L33"/>
    <mergeCell ref="K31:K33"/>
    <mergeCell ref="K56:K58"/>
    <mergeCell ref="L56:L58"/>
    <mergeCell ref="L37:L39"/>
    <mergeCell ref="J37:J39"/>
    <mergeCell ref="K37:K39"/>
    <mergeCell ref="A52:L52"/>
    <mergeCell ref="A53:L53"/>
    <mergeCell ref="A56:A58"/>
    <mergeCell ref="B56:B58"/>
    <mergeCell ref="C56:C58"/>
    <mergeCell ref="D56:D58"/>
    <mergeCell ref="E56:H56"/>
    <mergeCell ref="J56:J58"/>
    <mergeCell ref="A85:L85"/>
    <mergeCell ref="A86:L86"/>
    <mergeCell ref="A89:A91"/>
    <mergeCell ref="A71:A73"/>
    <mergeCell ref="D71:D73"/>
    <mergeCell ref="E71:H71"/>
    <mergeCell ref="K71:K73"/>
    <mergeCell ref="L71:L73"/>
    <mergeCell ref="B89:B91"/>
    <mergeCell ref="C89:C91"/>
    <mergeCell ref="D89:D91"/>
    <mergeCell ref="E89:H89"/>
    <mergeCell ref="J89:J91"/>
    <mergeCell ref="J71:J73"/>
    <mergeCell ref="A78:L78"/>
    <mergeCell ref="K89:K91"/>
    <mergeCell ref="L89:L91"/>
    <mergeCell ref="C71:C73"/>
    <mergeCell ref="B71:B73"/>
    <mergeCell ref="K62:K64"/>
    <mergeCell ref="L62:L64"/>
    <mergeCell ref="A67:L67"/>
    <mergeCell ref="A68:L68"/>
    <mergeCell ref="A62:A64"/>
    <mergeCell ref="B62:B64"/>
    <mergeCell ref="C62:C64"/>
    <mergeCell ref="D62:D64"/>
    <mergeCell ref="E62:H62"/>
    <mergeCell ref="J62:J64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view="pageBreakPreview" zoomScale="106" zoomScaleNormal="91" zoomScaleSheetLayoutView="106" workbookViewId="0" topLeftCell="A10">
      <selection activeCell="L18" sqref="L18"/>
    </sheetView>
  </sheetViews>
  <sheetFormatPr defaultColWidth="9.140625" defaultRowHeight="21.75"/>
  <cols>
    <col min="1" max="1" width="3.28125" style="95" customWidth="1"/>
    <col min="2" max="2" width="26.8515625" style="56" customWidth="1"/>
    <col min="3" max="3" width="23.7109375" style="56" customWidth="1"/>
    <col min="4" max="4" width="33.7109375" style="56" customWidth="1"/>
    <col min="5" max="8" width="7.8515625" style="56" bestFit="1" customWidth="1"/>
    <col min="9" max="9" width="9.421875" style="56" customWidth="1"/>
    <col min="10" max="10" width="14.57421875" style="56" customWidth="1"/>
    <col min="11" max="11" width="10.140625" style="56" customWidth="1"/>
    <col min="12" max="12" width="39.00390625" style="56" customWidth="1"/>
    <col min="13" max="16384" width="9.140625" style="37" customWidth="1"/>
  </cols>
  <sheetData>
    <row r="1" spans="1:12" s="10" customFormat="1" ht="20.25" customHeight="1">
      <c r="A1" s="7" t="s">
        <v>265</v>
      </c>
      <c r="B1" s="8"/>
      <c r="C1" s="8"/>
      <c r="D1" s="167"/>
      <c r="E1" s="8"/>
      <c r="F1" s="8"/>
      <c r="G1" s="8"/>
      <c r="H1" s="8"/>
      <c r="I1" s="8"/>
      <c r="J1" s="499" t="s">
        <v>560</v>
      </c>
      <c r="K1" s="500"/>
      <c r="L1" s="9"/>
    </row>
    <row r="2" spans="1:12" s="10" customFormat="1" ht="21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9"/>
    </row>
    <row r="3" spans="1:12" s="10" customFormat="1" ht="21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9"/>
    </row>
    <row r="4" spans="1:12" s="10" customFormat="1" ht="21" customHeight="1">
      <c r="A4" s="502" t="s">
        <v>546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9"/>
    </row>
    <row r="5" spans="1:12" s="10" customFormat="1" ht="18.75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9"/>
    </row>
    <row r="6" spans="1:11" s="10" customFormat="1" ht="18.75">
      <c r="A6" s="498" t="s">
        <v>268</v>
      </c>
      <c r="B6" s="498"/>
      <c r="C6" s="498"/>
      <c r="D6" s="498"/>
      <c r="E6" s="498"/>
      <c r="F6" s="498"/>
      <c r="G6" s="498"/>
      <c r="H6" s="498"/>
      <c r="I6" s="498"/>
      <c r="J6" s="498"/>
      <c r="K6" s="11"/>
    </row>
    <row r="7" spans="1:11" s="10" customFormat="1" ht="21" customHeight="1">
      <c r="A7" s="498" t="s">
        <v>269</v>
      </c>
      <c r="B7" s="498"/>
      <c r="C7" s="498"/>
      <c r="D7" s="498"/>
      <c r="E7" s="498"/>
      <c r="F7" s="498"/>
      <c r="G7" s="498"/>
      <c r="H7" s="498"/>
      <c r="I7" s="498"/>
      <c r="J7" s="498"/>
      <c r="K7" s="11"/>
    </row>
    <row r="8" spans="1:11" s="10" customFormat="1" ht="18.75">
      <c r="A8" s="12" t="s">
        <v>101</v>
      </c>
      <c r="B8" s="13"/>
      <c r="C8" s="9"/>
      <c r="D8" s="9"/>
      <c r="E8" s="14"/>
      <c r="F8" s="14"/>
      <c r="G8" s="14"/>
      <c r="H8" s="14"/>
      <c r="I8" s="9"/>
      <c r="J8" s="9"/>
      <c r="K8" s="14"/>
    </row>
    <row r="9" spans="1:11" s="10" customFormat="1" ht="21" customHeight="1">
      <c r="A9" s="14"/>
      <c r="B9" s="15" t="s">
        <v>270</v>
      </c>
      <c r="C9" s="9"/>
      <c r="D9" s="9"/>
      <c r="E9" s="9"/>
      <c r="F9" s="9"/>
      <c r="G9" s="9"/>
      <c r="H9" s="9"/>
      <c r="I9" s="9"/>
      <c r="J9" s="9"/>
      <c r="K9" s="14"/>
    </row>
    <row r="10" spans="1:11" s="10" customFormat="1" ht="19.5" customHeight="1">
      <c r="A10" s="464" t="s">
        <v>20</v>
      </c>
      <c r="B10" s="461" t="s">
        <v>21</v>
      </c>
      <c r="C10" s="461" t="s">
        <v>22</v>
      </c>
      <c r="D10" s="461" t="s">
        <v>10</v>
      </c>
      <c r="E10" s="472" t="s">
        <v>210</v>
      </c>
      <c r="F10" s="473"/>
      <c r="G10" s="473"/>
      <c r="H10" s="474"/>
      <c r="I10" s="16" t="s">
        <v>211</v>
      </c>
      <c r="J10" s="461" t="s">
        <v>8</v>
      </c>
      <c r="K10" s="464" t="s">
        <v>9</v>
      </c>
    </row>
    <row r="11" spans="1:11" s="10" customFormat="1" ht="19.5" customHeight="1">
      <c r="A11" s="462"/>
      <c r="B11" s="462"/>
      <c r="C11" s="462"/>
      <c r="D11" s="462"/>
      <c r="E11" s="18">
        <v>2561</v>
      </c>
      <c r="F11" s="19">
        <v>2562</v>
      </c>
      <c r="G11" s="18">
        <v>2563</v>
      </c>
      <c r="H11" s="20">
        <v>2564</v>
      </c>
      <c r="I11" s="21" t="s">
        <v>212</v>
      </c>
      <c r="J11" s="462"/>
      <c r="K11" s="462"/>
    </row>
    <row r="12" spans="1:11" s="10" customFormat="1" ht="18" customHeight="1">
      <c r="A12" s="463"/>
      <c r="B12" s="463"/>
      <c r="C12" s="463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23"/>
      <c r="J12" s="463"/>
      <c r="K12" s="463"/>
    </row>
    <row r="13" spans="1:11" s="10" customFormat="1" ht="47.25">
      <c r="A13" s="24">
        <v>1</v>
      </c>
      <c r="B13" s="25" t="s">
        <v>555</v>
      </c>
      <c r="C13" s="168" t="s">
        <v>179</v>
      </c>
      <c r="D13" s="178" t="s">
        <v>547</v>
      </c>
      <c r="E13" s="27" t="s">
        <v>25</v>
      </c>
      <c r="F13" s="27" t="s">
        <v>25</v>
      </c>
      <c r="G13" s="27">
        <v>4257000</v>
      </c>
      <c r="H13" s="27" t="s">
        <v>25</v>
      </c>
      <c r="I13" s="106" t="s">
        <v>213</v>
      </c>
      <c r="J13" s="96" t="s">
        <v>180</v>
      </c>
      <c r="K13" s="29" t="s">
        <v>231</v>
      </c>
    </row>
    <row r="14" spans="1:12" ht="47.25">
      <c r="A14" s="38">
        <v>2</v>
      </c>
      <c r="B14" s="491" t="s">
        <v>556</v>
      </c>
      <c r="C14" s="168" t="s">
        <v>179</v>
      </c>
      <c r="D14" s="181" t="s">
        <v>548</v>
      </c>
      <c r="E14" s="175">
        <v>2050000</v>
      </c>
      <c r="F14" s="5" t="s">
        <v>25</v>
      </c>
      <c r="G14" s="5" t="s">
        <v>25</v>
      </c>
      <c r="H14" s="5" t="s">
        <v>25</v>
      </c>
      <c r="I14" s="106" t="s">
        <v>213</v>
      </c>
      <c r="J14" s="96" t="s">
        <v>180</v>
      </c>
      <c r="K14" s="40" t="s">
        <v>231</v>
      </c>
      <c r="L14" s="37"/>
    </row>
    <row r="15" spans="1:12" ht="31.5">
      <c r="A15" s="42"/>
      <c r="B15" s="492"/>
      <c r="C15" s="169"/>
      <c r="D15" s="182" t="s">
        <v>549</v>
      </c>
      <c r="E15" s="176">
        <v>2580000</v>
      </c>
      <c r="F15" s="6" t="s">
        <v>25</v>
      </c>
      <c r="G15" s="6" t="s">
        <v>25</v>
      </c>
      <c r="H15" s="6" t="s">
        <v>25</v>
      </c>
      <c r="I15" s="107"/>
      <c r="J15" s="28"/>
      <c r="K15" s="43"/>
      <c r="L15" s="37"/>
    </row>
    <row r="16" spans="1:12" ht="47.25">
      <c r="A16" s="42"/>
      <c r="B16" s="492"/>
      <c r="C16" s="26"/>
      <c r="D16" s="182" t="s">
        <v>550</v>
      </c>
      <c r="E16" s="176" t="s">
        <v>25</v>
      </c>
      <c r="F16" s="6">
        <v>2570000</v>
      </c>
      <c r="G16" s="6" t="s">
        <v>25</v>
      </c>
      <c r="H16" s="6" t="s">
        <v>25</v>
      </c>
      <c r="I16" s="107"/>
      <c r="J16" s="28"/>
      <c r="K16" s="43"/>
      <c r="L16" s="37"/>
    </row>
    <row r="17" spans="1:12" ht="31.5">
      <c r="A17" s="42"/>
      <c r="B17" s="492"/>
      <c r="C17" s="26"/>
      <c r="D17" s="182" t="s">
        <v>551</v>
      </c>
      <c r="E17" s="176" t="s">
        <v>25</v>
      </c>
      <c r="F17" s="6">
        <v>1410000</v>
      </c>
      <c r="G17" s="6" t="s">
        <v>25</v>
      </c>
      <c r="H17" s="6" t="s">
        <v>25</v>
      </c>
      <c r="I17" s="107"/>
      <c r="J17" s="28"/>
      <c r="K17" s="43"/>
      <c r="L17" s="37"/>
    </row>
    <row r="18" spans="1:12" ht="47.25">
      <c r="A18" s="24"/>
      <c r="B18" s="46"/>
      <c r="C18" s="26"/>
      <c r="D18" s="183" t="s">
        <v>552</v>
      </c>
      <c r="E18" s="176" t="s">
        <v>25</v>
      </c>
      <c r="F18" s="6" t="s">
        <v>25</v>
      </c>
      <c r="G18" s="6">
        <v>1438000</v>
      </c>
      <c r="H18" s="6" t="s">
        <v>25</v>
      </c>
      <c r="I18" s="107"/>
      <c r="J18" s="28"/>
      <c r="K18" s="43"/>
      <c r="L18" s="37"/>
    </row>
    <row r="19" spans="1:13" s="147" customFormat="1" ht="47.25">
      <c r="A19" s="42"/>
      <c r="B19" s="25"/>
      <c r="C19" s="174"/>
      <c r="D19" s="182" t="s">
        <v>553</v>
      </c>
      <c r="E19" s="176" t="s">
        <v>25</v>
      </c>
      <c r="F19" s="6" t="s">
        <v>25</v>
      </c>
      <c r="G19" s="6" t="s">
        <v>25</v>
      </c>
      <c r="H19" s="6">
        <v>3416000</v>
      </c>
      <c r="I19" s="172"/>
      <c r="J19" s="173"/>
      <c r="K19" s="43"/>
      <c r="L19" s="3"/>
      <c r="M19" s="3"/>
    </row>
    <row r="20" spans="1:11" s="3" customFormat="1" ht="31.5">
      <c r="A20" s="104"/>
      <c r="B20" s="180"/>
      <c r="C20" s="179"/>
      <c r="D20" s="184" t="s">
        <v>554</v>
      </c>
      <c r="E20" s="177" t="s">
        <v>25</v>
      </c>
      <c r="F20" s="170" t="s">
        <v>25</v>
      </c>
      <c r="G20" s="170" t="s">
        <v>25</v>
      </c>
      <c r="H20" s="170">
        <v>1240000</v>
      </c>
      <c r="I20" s="170"/>
      <c r="J20" s="171"/>
      <c r="K20" s="171"/>
    </row>
    <row r="21" spans="1:12" s="269" customFormat="1" ht="31.5">
      <c r="A21" s="267" t="s">
        <v>15</v>
      </c>
      <c r="B21" s="267" t="s">
        <v>557</v>
      </c>
      <c r="C21" s="267" t="s">
        <v>25</v>
      </c>
      <c r="D21" s="267" t="s">
        <v>25</v>
      </c>
      <c r="E21" s="268">
        <f>SUM(E13:E20)</f>
        <v>4630000</v>
      </c>
      <c r="F21" s="268">
        <f>SUM(F13:F20)</f>
        <v>3980000</v>
      </c>
      <c r="G21" s="268">
        <f>SUM(G13:G20)</f>
        <v>5695000</v>
      </c>
      <c r="H21" s="268">
        <f>SUM(H13:H20)</f>
        <v>4656000</v>
      </c>
      <c r="I21" s="267" t="s">
        <v>25</v>
      </c>
      <c r="J21" s="267" t="s">
        <v>25</v>
      </c>
      <c r="K21" s="267" t="s">
        <v>25</v>
      </c>
      <c r="L21" s="11"/>
    </row>
  </sheetData>
  <sheetProtection/>
  <mergeCells count="15">
    <mergeCell ref="K10:K12"/>
    <mergeCell ref="A2:K2"/>
    <mergeCell ref="A3:K3"/>
    <mergeCell ref="A4:K4"/>
    <mergeCell ref="A5:K5"/>
    <mergeCell ref="J1:K1"/>
    <mergeCell ref="B14:B17"/>
    <mergeCell ref="A6:J6"/>
    <mergeCell ref="A7:J7"/>
    <mergeCell ref="A10:A12"/>
    <mergeCell ref="B10:B12"/>
    <mergeCell ref="C10:C12"/>
    <mergeCell ref="D10:D12"/>
    <mergeCell ref="E10:H10"/>
    <mergeCell ref="J10:J12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98"/>
  <sheetViews>
    <sheetView view="pageBreakPreview" zoomScale="106" zoomScaleNormal="91" zoomScaleSheetLayoutView="106" workbookViewId="0" topLeftCell="A37">
      <selection activeCell="B39" sqref="B39"/>
    </sheetView>
  </sheetViews>
  <sheetFormatPr defaultColWidth="9.140625" defaultRowHeight="21.75"/>
  <cols>
    <col min="1" max="1" width="3.28125" style="95" customWidth="1"/>
    <col min="2" max="2" width="26.8515625" style="56" customWidth="1"/>
    <col min="3" max="3" width="23.7109375" style="56" customWidth="1"/>
    <col min="4" max="4" width="33.7109375" style="56" customWidth="1"/>
    <col min="5" max="8" width="8.7109375" style="56" bestFit="1" customWidth="1"/>
    <col min="9" max="9" width="9.421875" style="56" customWidth="1"/>
    <col min="10" max="10" width="13.140625" style="56" customWidth="1"/>
    <col min="11" max="11" width="9.00390625" style="56" customWidth="1"/>
    <col min="12" max="16384" width="9.140625" style="37" customWidth="1"/>
  </cols>
  <sheetData>
    <row r="1" spans="1:11" s="10" customFormat="1" ht="20.25" customHeight="1">
      <c r="A1" s="7" t="s">
        <v>265</v>
      </c>
      <c r="B1" s="8"/>
      <c r="C1" s="8"/>
      <c r="D1" s="187"/>
      <c r="E1" s="8"/>
      <c r="F1" s="8"/>
      <c r="G1" s="8"/>
      <c r="H1" s="8"/>
      <c r="I1" s="8"/>
      <c r="J1" s="499" t="s">
        <v>559</v>
      </c>
      <c r="K1" s="500"/>
    </row>
    <row r="2" spans="1:11" s="10" customFormat="1" ht="21" customHeight="1">
      <c r="A2" s="501" t="s">
        <v>266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s="10" customFormat="1" ht="17.25" customHeight="1">
      <c r="A3" s="501" t="s">
        <v>267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s="10" customFormat="1" ht="21" customHeight="1">
      <c r="A4" s="502" t="s">
        <v>558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11" s="10" customFormat="1" ht="16.5" customHeight="1">
      <c r="A5" s="502" t="s">
        <v>26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</row>
    <row r="6" spans="1:11" s="10" customFormat="1" ht="18.75">
      <c r="A6" s="498" t="s">
        <v>268</v>
      </c>
      <c r="B6" s="498"/>
      <c r="C6" s="498"/>
      <c r="D6" s="498"/>
      <c r="E6" s="498"/>
      <c r="F6" s="498"/>
      <c r="G6" s="498"/>
      <c r="H6" s="498"/>
      <c r="I6" s="498"/>
      <c r="J6" s="498"/>
      <c r="K6" s="11"/>
    </row>
    <row r="7" spans="1:11" s="10" customFormat="1" ht="21" customHeight="1">
      <c r="A7" s="498" t="s">
        <v>269</v>
      </c>
      <c r="B7" s="498"/>
      <c r="C7" s="498"/>
      <c r="D7" s="498"/>
      <c r="E7" s="498"/>
      <c r="F7" s="498"/>
      <c r="G7" s="498"/>
      <c r="H7" s="498"/>
      <c r="I7" s="498"/>
      <c r="J7" s="498"/>
      <c r="K7" s="11"/>
    </row>
    <row r="8" spans="1:11" s="10" customFormat="1" ht="18.75">
      <c r="A8" s="12" t="s">
        <v>101</v>
      </c>
      <c r="B8" s="13"/>
      <c r="C8" s="9"/>
      <c r="D8" s="9"/>
      <c r="E8" s="14"/>
      <c r="F8" s="14"/>
      <c r="G8" s="14"/>
      <c r="H8" s="14"/>
      <c r="I8" s="9"/>
      <c r="J8" s="9"/>
      <c r="K8" s="14"/>
    </row>
    <row r="9" spans="1:11" s="10" customFormat="1" ht="21" customHeight="1">
      <c r="A9" s="14"/>
      <c r="B9" s="15" t="s">
        <v>270</v>
      </c>
      <c r="C9" s="9"/>
      <c r="D9" s="9"/>
      <c r="E9" s="9"/>
      <c r="F9" s="9"/>
      <c r="G9" s="9"/>
      <c r="H9" s="9"/>
      <c r="I9" s="9"/>
      <c r="J9" s="9"/>
      <c r="K9" s="14"/>
    </row>
    <row r="10" spans="1:11" s="10" customFormat="1" ht="19.5" customHeight="1">
      <c r="A10" s="464" t="s">
        <v>20</v>
      </c>
      <c r="B10" s="461" t="s">
        <v>21</v>
      </c>
      <c r="C10" s="461" t="s">
        <v>22</v>
      </c>
      <c r="D10" s="461" t="s">
        <v>10</v>
      </c>
      <c r="E10" s="472" t="s">
        <v>210</v>
      </c>
      <c r="F10" s="473"/>
      <c r="G10" s="473"/>
      <c r="H10" s="474"/>
      <c r="I10" s="16" t="s">
        <v>211</v>
      </c>
      <c r="J10" s="461" t="s">
        <v>8</v>
      </c>
      <c r="K10" s="464" t="s">
        <v>9</v>
      </c>
    </row>
    <row r="11" spans="1:11" s="10" customFormat="1" ht="19.5" customHeight="1">
      <c r="A11" s="462"/>
      <c r="B11" s="462"/>
      <c r="C11" s="462"/>
      <c r="D11" s="462"/>
      <c r="E11" s="18">
        <v>2561</v>
      </c>
      <c r="F11" s="19">
        <v>2562</v>
      </c>
      <c r="G11" s="18">
        <v>2563</v>
      </c>
      <c r="H11" s="20">
        <v>2564</v>
      </c>
      <c r="I11" s="21" t="s">
        <v>212</v>
      </c>
      <c r="J11" s="462"/>
      <c r="K11" s="462"/>
    </row>
    <row r="12" spans="1:11" s="10" customFormat="1" ht="18" customHeight="1">
      <c r="A12" s="463"/>
      <c r="B12" s="463"/>
      <c r="C12" s="463"/>
      <c r="D12" s="463"/>
      <c r="E12" s="23" t="s">
        <v>23</v>
      </c>
      <c r="F12" s="23" t="s">
        <v>23</v>
      </c>
      <c r="G12" s="23" t="s">
        <v>23</v>
      </c>
      <c r="H12" s="23" t="s">
        <v>23</v>
      </c>
      <c r="I12" s="23"/>
      <c r="J12" s="463"/>
      <c r="K12" s="463"/>
    </row>
    <row r="13" spans="1:11" s="10" customFormat="1" ht="40.5" customHeight="1">
      <c r="A13" s="24">
        <v>1</v>
      </c>
      <c r="B13" s="492" t="s">
        <v>562</v>
      </c>
      <c r="C13" s="26" t="s">
        <v>179</v>
      </c>
      <c r="D13" s="26" t="s">
        <v>570</v>
      </c>
      <c r="E13" s="27">
        <v>3000000</v>
      </c>
      <c r="F13" s="27">
        <v>3000000</v>
      </c>
      <c r="G13" s="27">
        <v>3000000</v>
      </c>
      <c r="H13" s="27">
        <v>3000000</v>
      </c>
      <c r="I13" s="453" t="s">
        <v>213</v>
      </c>
      <c r="J13" s="455" t="s">
        <v>180</v>
      </c>
      <c r="K13" s="29" t="s">
        <v>231</v>
      </c>
    </row>
    <row r="14" spans="1:11" s="10" customFormat="1" ht="31.5">
      <c r="A14" s="24"/>
      <c r="B14" s="492"/>
      <c r="C14" s="26"/>
      <c r="D14" s="26" t="s">
        <v>563</v>
      </c>
      <c r="E14" s="27">
        <v>1400000</v>
      </c>
      <c r="F14" s="27">
        <v>1400000</v>
      </c>
      <c r="G14" s="27">
        <v>1400000</v>
      </c>
      <c r="H14" s="27">
        <v>1400000</v>
      </c>
      <c r="I14" s="454"/>
      <c r="J14" s="456"/>
      <c r="K14" s="29"/>
    </row>
    <row r="15" spans="1:11" s="10" customFormat="1" ht="18.75">
      <c r="A15" s="24"/>
      <c r="B15" s="492"/>
      <c r="C15" s="26"/>
      <c r="D15" s="26" t="s">
        <v>564</v>
      </c>
      <c r="E15" s="27">
        <v>2400000</v>
      </c>
      <c r="F15" s="27">
        <v>2400000</v>
      </c>
      <c r="G15" s="27">
        <v>2400000</v>
      </c>
      <c r="H15" s="27">
        <v>2400000</v>
      </c>
      <c r="I15" s="454"/>
      <c r="J15" s="456"/>
      <c r="K15" s="29"/>
    </row>
    <row r="16" spans="1:11" ht="18.75" customHeight="1">
      <c r="A16" s="42"/>
      <c r="B16" s="25"/>
      <c r="C16" s="28"/>
      <c r="D16" s="26" t="s">
        <v>565</v>
      </c>
      <c r="E16" s="6">
        <v>1800000</v>
      </c>
      <c r="F16" s="6">
        <v>1800000</v>
      </c>
      <c r="G16" s="6">
        <v>1800000</v>
      </c>
      <c r="H16" s="6">
        <v>1800000</v>
      </c>
      <c r="I16" s="6"/>
      <c r="J16" s="28"/>
      <c r="K16" s="43"/>
    </row>
    <row r="17" spans="1:11" ht="31.5">
      <c r="A17" s="42"/>
      <c r="B17" s="25"/>
      <c r="C17" s="26"/>
      <c r="D17" s="26" t="s">
        <v>566</v>
      </c>
      <c r="E17" s="6">
        <v>2200000</v>
      </c>
      <c r="F17" s="6">
        <v>2200000</v>
      </c>
      <c r="G17" s="6">
        <v>2200000</v>
      </c>
      <c r="H17" s="6">
        <v>2200000</v>
      </c>
      <c r="I17" s="6"/>
      <c r="J17" s="28"/>
      <c r="K17" s="43"/>
    </row>
    <row r="18" spans="1:11" ht="31.5">
      <c r="A18" s="42"/>
      <c r="B18" s="25"/>
      <c r="C18" s="26"/>
      <c r="D18" s="26" t="s">
        <v>567</v>
      </c>
      <c r="E18" s="6">
        <v>1000000</v>
      </c>
      <c r="F18" s="6">
        <v>1000000</v>
      </c>
      <c r="G18" s="6">
        <v>1000000</v>
      </c>
      <c r="H18" s="6">
        <v>1000000</v>
      </c>
      <c r="I18" s="6"/>
      <c r="J18" s="28"/>
      <c r="K18" s="43"/>
    </row>
    <row r="19" spans="1:11" ht="31.5">
      <c r="A19" s="42"/>
      <c r="B19" s="25"/>
      <c r="C19" s="26"/>
      <c r="D19" s="26" t="s">
        <v>568</v>
      </c>
      <c r="E19" s="6">
        <v>1500000</v>
      </c>
      <c r="F19" s="6">
        <v>1500000</v>
      </c>
      <c r="G19" s="6">
        <v>1500000</v>
      </c>
      <c r="H19" s="6">
        <v>1500000</v>
      </c>
      <c r="I19" s="6"/>
      <c r="J19" s="28"/>
      <c r="K19" s="43"/>
    </row>
    <row r="20" spans="1:11" ht="31.5">
      <c r="A20" s="42"/>
      <c r="B20" s="25"/>
      <c r="C20" s="26"/>
      <c r="D20" s="26" t="s">
        <v>569</v>
      </c>
      <c r="E20" s="6">
        <v>1800000</v>
      </c>
      <c r="F20" s="6">
        <v>1800000</v>
      </c>
      <c r="G20" s="6">
        <v>1800000</v>
      </c>
      <c r="H20" s="6">
        <v>1800000</v>
      </c>
      <c r="I20" s="6"/>
      <c r="J20" s="28"/>
      <c r="K20" s="43"/>
    </row>
    <row r="21" spans="1:11" ht="31.5">
      <c r="A21" s="42"/>
      <c r="B21" s="25"/>
      <c r="C21" s="26"/>
      <c r="D21" s="26" t="s">
        <v>571</v>
      </c>
      <c r="E21" s="6">
        <v>1800000</v>
      </c>
      <c r="F21" s="6">
        <v>1800000</v>
      </c>
      <c r="G21" s="6">
        <v>1800000</v>
      </c>
      <c r="H21" s="6">
        <v>1800000</v>
      </c>
      <c r="I21" s="6"/>
      <c r="J21" s="28"/>
      <c r="K21" s="43"/>
    </row>
    <row r="22" spans="1:11" ht="31.5">
      <c r="A22" s="42"/>
      <c r="B22" s="25"/>
      <c r="C22" s="26"/>
      <c r="D22" s="26" t="s">
        <v>572</v>
      </c>
      <c r="E22" s="6">
        <v>1000000</v>
      </c>
      <c r="F22" s="6">
        <v>1000000</v>
      </c>
      <c r="G22" s="6">
        <v>1000000</v>
      </c>
      <c r="H22" s="6">
        <v>1000000</v>
      </c>
      <c r="I22" s="6"/>
      <c r="J22" s="28"/>
      <c r="K22" s="43"/>
    </row>
    <row r="23" spans="1:11" ht="31.5">
      <c r="A23" s="30"/>
      <c r="B23" s="31"/>
      <c r="C23" s="32"/>
      <c r="D23" s="32" t="s">
        <v>573</v>
      </c>
      <c r="E23" s="68">
        <v>2400000</v>
      </c>
      <c r="F23" s="68">
        <v>2400000</v>
      </c>
      <c r="G23" s="68">
        <v>2400000</v>
      </c>
      <c r="H23" s="68">
        <v>2400000</v>
      </c>
      <c r="I23" s="34"/>
      <c r="J23" s="33"/>
      <c r="K23" s="35"/>
    </row>
    <row r="24" spans="1:11" s="10" customFormat="1" ht="19.5" customHeight="1">
      <c r="A24" s="464" t="s">
        <v>20</v>
      </c>
      <c r="B24" s="461" t="s">
        <v>21</v>
      </c>
      <c r="C24" s="461" t="s">
        <v>22</v>
      </c>
      <c r="D24" s="461" t="s">
        <v>10</v>
      </c>
      <c r="E24" s="472" t="s">
        <v>210</v>
      </c>
      <c r="F24" s="473"/>
      <c r="G24" s="473"/>
      <c r="H24" s="474"/>
      <c r="I24" s="16" t="s">
        <v>211</v>
      </c>
      <c r="J24" s="461" t="s">
        <v>8</v>
      </c>
      <c r="K24" s="464" t="s">
        <v>9</v>
      </c>
    </row>
    <row r="25" spans="1:11" s="10" customFormat="1" ht="19.5" customHeight="1">
      <c r="A25" s="462"/>
      <c r="B25" s="462"/>
      <c r="C25" s="462"/>
      <c r="D25" s="462"/>
      <c r="E25" s="18">
        <v>2561</v>
      </c>
      <c r="F25" s="19">
        <v>2562</v>
      </c>
      <c r="G25" s="18">
        <v>2563</v>
      </c>
      <c r="H25" s="20">
        <v>2564</v>
      </c>
      <c r="I25" s="21" t="s">
        <v>212</v>
      </c>
      <c r="J25" s="462"/>
      <c r="K25" s="462"/>
    </row>
    <row r="26" spans="1:11" s="10" customFormat="1" ht="18" customHeight="1">
      <c r="A26" s="463"/>
      <c r="B26" s="463"/>
      <c r="C26" s="463"/>
      <c r="D26" s="463"/>
      <c r="E26" s="23" t="s">
        <v>23</v>
      </c>
      <c r="F26" s="23" t="s">
        <v>23</v>
      </c>
      <c r="G26" s="23" t="s">
        <v>23</v>
      </c>
      <c r="H26" s="23" t="s">
        <v>23</v>
      </c>
      <c r="I26" s="23"/>
      <c r="J26" s="463"/>
      <c r="K26" s="463"/>
    </row>
    <row r="27" spans="1:11" ht="37.5" customHeight="1">
      <c r="A27" s="38">
        <v>2</v>
      </c>
      <c r="B27" s="491" t="s">
        <v>574</v>
      </c>
      <c r="C27" s="477" t="s">
        <v>179</v>
      </c>
      <c r="D27" s="39" t="s">
        <v>575</v>
      </c>
      <c r="E27" s="5">
        <v>1000000</v>
      </c>
      <c r="F27" s="5">
        <v>1000000</v>
      </c>
      <c r="G27" s="5">
        <v>1000000</v>
      </c>
      <c r="H27" s="5">
        <v>1000000</v>
      </c>
      <c r="I27" s="533" t="s">
        <v>213</v>
      </c>
      <c r="J27" s="455" t="s">
        <v>181</v>
      </c>
      <c r="K27" s="40" t="s">
        <v>231</v>
      </c>
    </row>
    <row r="28" spans="1:11" ht="31.5">
      <c r="A28" s="42"/>
      <c r="B28" s="492"/>
      <c r="C28" s="478"/>
      <c r="D28" s="26" t="s">
        <v>767</v>
      </c>
      <c r="E28" s="6">
        <v>600000</v>
      </c>
      <c r="F28" s="6">
        <v>600000</v>
      </c>
      <c r="G28" s="6">
        <v>600000</v>
      </c>
      <c r="H28" s="6">
        <v>600000</v>
      </c>
      <c r="I28" s="494"/>
      <c r="J28" s="456"/>
      <c r="K28" s="43"/>
    </row>
    <row r="29" spans="1:11" ht="31.5">
      <c r="A29" s="42"/>
      <c r="B29" s="492"/>
      <c r="C29" s="26"/>
      <c r="D29" s="26" t="s">
        <v>768</v>
      </c>
      <c r="E29" s="6">
        <v>2750000</v>
      </c>
      <c r="F29" s="6">
        <v>2750000</v>
      </c>
      <c r="G29" s="6">
        <v>2750000</v>
      </c>
      <c r="H29" s="6">
        <v>2750000</v>
      </c>
      <c r="I29" s="494"/>
      <c r="J29" s="28"/>
      <c r="K29" s="43"/>
    </row>
    <row r="30" spans="1:11" ht="47.25">
      <c r="A30" s="42"/>
      <c r="B30" s="492"/>
      <c r="C30" s="26"/>
      <c r="D30" s="26" t="s">
        <v>769</v>
      </c>
      <c r="E30" s="6">
        <v>1650000</v>
      </c>
      <c r="F30" s="6">
        <v>1650000</v>
      </c>
      <c r="G30" s="6">
        <v>1650000</v>
      </c>
      <c r="H30" s="6">
        <v>1650000</v>
      </c>
      <c r="I30" s="494"/>
      <c r="J30" s="28"/>
      <c r="K30" s="43"/>
    </row>
    <row r="31" spans="1:11" ht="47.25">
      <c r="A31" s="24"/>
      <c r="B31" s="46"/>
      <c r="C31" s="26"/>
      <c r="D31" s="26" t="s">
        <v>770</v>
      </c>
      <c r="E31" s="6">
        <v>1500000</v>
      </c>
      <c r="F31" s="6">
        <v>1500000</v>
      </c>
      <c r="G31" s="6">
        <v>1500000</v>
      </c>
      <c r="H31" s="6">
        <v>1500000</v>
      </c>
      <c r="I31" s="494"/>
      <c r="J31" s="28"/>
      <c r="K31" s="43"/>
    </row>
    <row r="32" spans="1:11" ht="31.5">
      <c r="A32" s="24"/>
      <c r="B32" s="46"/>
      <c r="C32" s="26"/>
      <c r="D32" s="26" t="s">
        <v>771</v>
      </c>
      <c r="E32" s="6">
        <v>1650000</v>
      </c>
      <c r="F32" s="6">
        <v>1650000</v>
      </c>
      <c r="G32" s="6">
        <v>1650000</v>
      </c>
      <c r="H32" s="6">
        <v>1650000</v>
      </c>
      <c r="I32" s="6"/>
      <c r="J32" s="28"/>
      <c r="K32" s="43"/>
    </row>
    <row r="33" spans="1:11" ht="31.5">
      <c r="A33" s="24"/>
      <c r="B33" s="46"/>
      <c r="C33" s="26"/>
      <c r="D33" s="26" t="s">
        <v>772</v>
      </c>
      <c r="E33" s="6">
        <v>1800000</v>
      </c>
      <c r="F33" s="6">
        <v>1800000</v>
      </c>
      <c r="G33" s="6">
        <v>1800000</v>
      </c>
      <c r="H33" s="6">
        <v>1800000</v>
      </c>
      <c r="I33" s="45"/>
      <c r="J33" s="28"/>
      <c r="K33" s="43"/>
    </row>
    <row r="34" spans="1:11" ht="31.5">
      <c r="A34" s="24"/>
      <c r="B34" s="46"/>
      <c r="C34" s="26"/>
      <c r="D34" s="26" t="s">
        <v>773</v>
      </c>
      <c r="E34" s="6">
        <v>2500000</v>
      </c>
      <c r="F34" s="6">
        <v>2500000</v>
      </c>
      <c r="G34" s="6">
        <v>2500000</v>
      </c>
      <c r="H34" s="6">
        <v>2500000</v>
      </c>
      <c r="I34" s="45"/>
      <c r="J34" s="28"/>
      <c r="K34" s="43"/>
    </row>
    <row r="35" spans="1:11" ht="31.5">
      <c r="A35" s="24"/>
      <c r="B35" s="46"/>
      <c r="C35" s="26"/>
      <c r="D35" s="26" t="s">
        <v>774</v>
      </c>
      <c r="E35" s="6">
        <v>1000000</v>
      </c>
      <c r="F35" s="6">
        <v>1000000</v>
      </c>
      <c r="G35" s="6">
        <v>1000000</v>
      </c>
      <c r="H35" s="6">
        <v>1000000</v>
      </c>
      <c r="I35" s="45"/>
      <c r="J35" s="28"/>
      <c r="K35" s="43"/>
    </row>
    <row r="36" spans="1:11" ht="47.25">
      <c r="A36" s="24"/>
      <c r="B36" s="46"/>
      <c r="C36" s="26"/>
      <c r="D36" s="26" t="s">
        <v>775</v>
      </c>
      <c r="E36" s="6">
        <v>600000</v>
      </c>
      <c r="F36" s="6">
        <v>600000</v>
      </c>
      <c r="G36" s="6">
        <v>600000</v>
      </c>
      <c r="H36" s="6">
        <v>600000</v>
      </c>
      <c r="I36" s="45"/>
      <c r="J36" s="28"/>
      <c r="K36" s="43"/>
    </row>
    <row r="37" spans="1:11" ht="37.5" customHeight="1">
      <c r="A37" s="131">
        <v>3</v>
      </c>
      <c r="B37" s="300" t="s">
        <v>576</v>
      </c>
      <c r="C37" s="60" t="s">
        <v>179</v>
      </c>
      <c r="D37" s="39" t="s">
        <v>716</v>
      </c>
      <c r="E37" s="5">
        <v>500000</v>
      </c>
      <c r="F37" s="5">
        <v>500000</v>
      </c>
      <c r="G37" s="5">
        <v>500000</v>
      </c>
      <c r="H37" s="5">
        <v>500000</v>
      </c>
      <c r="I37" s="453" t="s">
        <v>213</v>
      </c>
      <c r="J37" s="455" t="s">
        <v>181</v>
      </c>
      <c r="K37" s="40" t="s">
        <v>231</v>
      </c>
    </row>
    <row r="38" spans="1:11" ht="31.5">
      <c r="A38" s="24"/>
      <c r="B38" s="46"/>
      <c r="C38" s="26"/>
      <c r="D38" s="26" t="s">
        <v>577</v>
      </c>
      <c r="E38" s="6">
        <v>750000</v>
      </c>
      <c r="F38" s="6">
        <v>750000</v>
      </c>
      <c r="G38" s="6">
        <v>750000</v>
      </c>
      <c r="H38" s="6">
        <v>750000</v>
      </c>
      <c r="I38" s="454"/>
      <c r="J38" s="456"/>
      <c r="K38" s="43"/>
    </row>
    <row r="39" spans="1:16" ht="37.5" customHeight="1">
      <c r="A39" s="24"/>
      <c r="B39" s="46"/>
      <c r="C39" s="26"/>
      <c r="D39" s="26" t="s">
        <v>717</v>
      </c>
      <c r="E39" s="6">
        <v>500000</v>
      </c>
      <c r="F39" s="6">
        <v>500000</v>
      </c>
      <c r="G39" s="6">
        <v>500000</v>
      </c>
      <c r="H39" s="6">
        <v>500000</v>
      </c>
      <c r="I39" s="454"/>
      <c r="J39" s="456"/>
      <c r="K39" s="43"/>
      <c r="P39" s="50"/>
    </row>
    <row r="40" spans="1:11" ht="33" customHeight="1">
      <c r="A40" s="276"/>
      <c r="B40" s="228"/>
      <c r="C40" s="32"/>
      <c r="D40" s="32" t="s">
        <v>718</v>
      </c>
      <c r="E40" s="34">
        <v>1000000</v>
      </c>
      <c r="F40" s="34">
        <v>1000000</v>
      </c>
      <c r="G40" s="34">
        <v>1000000</v>
      </c>
      <c r="H40" s="34">
        <v>1000000</v>
      </c>
      <c r="I40" s="278"/>
      <c r="J40" s="229"/>
      <c r="K40" s="35"/>
    </row>
    <row r="41" spans="1:11" s="10" customFormat="1" ht="19.5" customHeight="1">
      <c r="A41" s="464" t="s">
        <v>20</v>
      </c>
      <c r="B41" s="461" t="s">
        <v>21</v>
      </c>
      <c r="C41" s="461" t="s">
        <v>22</v>
      </c>
      <c r="D41" s="461" t="s">
        <v>10</v>
      </c>
      <c r="E41" s="472" t="s">
        <v>210</v>
      </c>
      <c r="F41" s="473"/>
      <c r="G41" s="473"/>
      <c r="H41" s="474"/>
      <c r="I41" s="16" t="s">
        <v>211</v>
      </c>
      <c r="J41" s="461" t="s">
        <v>8</v>
      </c>
      <c r="K41" s="464" t="s">
        <v>9</v>
      </c>
    </row>
    <row r="42" spans="1:11" s="10" customFormat="1" ht="19.5" customHeight="1">
      <c r="A42" s="462"/>
      <c r="B42" s="462"/>
      <c r="C42" s="462"/>
      <c r="D42" s="462"/>
      <c r="E42" s="18">
        <v>2561</v>
      </c>
      <c r="F42" s="19">
        <v>2562</v>
      </c>
      <c r="G42" s="18">
        <v>2563</v>
      </c>
      <c r="H42" s="20">
        <v>2564</v>
      </c>
      <c r="I42" s="21" t="s">
        <v>212</v>
      </c>
      <c r="J42" s="462"/>
      <c r="K42" s="462"/>
    </row>
    <row r="43" spans="1:11" s="10" customFormat="1" ht="18" customHeight="1">
      <c r="A43" s="463"/>
      <c r="B43" s="463"/>
      <c r="C43" s="463"/>
      <c r="D43" s="463"/>
      <c r="E43" s="23" t="s">
        <v>23</v>
      </c>
      <c r="F43" s="23" t="s">
        <v>23</v>
      </c>
      <c r="G43" s="23" t="s">
        <v>23</v>
      </c>
      <c r="H43" s="23" t="s">
        <v>23</v>
      </c>
      <c r="I43" s="23"/>
      <c r="J43" s="463"/>
      <c r="K43" s="463"/>
    </row>
    <row r="44" spans="1:11" ht="37.5" customHeight="1">
      <c r="A44" s="277" t="s">
        <v>195</v>
      </c>
      <c r="B44" s="300" t="s">
        <v>576</v>
      </c>
      <c r="C44" s="60" t="s">
        <v>179</v>
      </c>
      <c r="D44" s="26" t="s">
        <v>578</v>
      </c>
      <c r="E44" s="6">
        <v>500000</v>
      </c>
      <c r="F44" s="6">
        <v>500000</v>
      </c>
      <c r="G44" s="6">
        <v>500000</v>
      </c>
      <c r="H44" s="6">
        <v>500000</v>
      </c>
      <c r="I44" s="453" t="s">
        <v>213</v>
      </c>
      <c r="J44" s="461" t="s">
        <v>181</v>
      </c>
      <c r="K44" s="43" t="s">
        <v>231</v>
      </c>
    </row>
    <row r="45" spans="1:11" ht="39.75" customHeight="1">
      <c r="A45" s="132"/>
      <c r="B45" s="31"/>
      <c r="C45" s="32"/>
      <c r="D45" s="33" t="s">
        <v>200</v>
      </c>
      <c r="E45" s="34">
        <v>1000000</v>
      </c>
      <c r="F45" s="34">
        <v>1000000</v>
      </c>
      <c r="G45" s="34">
        <v>1000000</v>
      </c>
      <c r="H45" s="34">
        <v>1000000</v>
      </c>
      <c r="I45" s="514"/>
      <c r="J45" s="524"/>
      <c r="K45" s="35"/>
    </row>
    <row r="46" spans="1:11" ht="36.75" customHeight="1">
      <c r="A46" s="277">
        <v>4</v>
      </c>
      <c r="B46" s="195" t="s">
        <v>612</v>
      </c>
      <c r="C46" s="60" t="s">
        <v>179</v>
      </c>
      <c r="D46" s="39" t="s">
        <v>613</v>
      </c>
      <c r="E46" s="5">
        <v>3000000</v>
      </c>
      <c r="F46" s="5">
        <v>3000000</v>
      </c>
      <c r="G46" s="5">
        <v>3000000</v>
      </c>
      <c r="H46" s="5">
        <v>3000000</v>
      </c>
      <c r="I46" s="128"/>
      <c r="J46" s="524"/>
      <c r="K46" s="43" t="s">
        <v>231</v>
      </c>
    </row>
    <row r="47" spans="1:11" ht="39.75" customHeight="1">
      <c r="A47" s="276"/>
      <c r="B47" s="195"/>
      <c r="C47" s="33"/>
      <c r="D47" s="33" t="s">
        <v>614</v>
      </c>
      <c r="E47" s="34"/>
      <c r="F47" s="34"/>
      <c r="G47" s="34"/>
      <c r="H47" s="34"/>
      <c r="I47" s="128"/>
      <c r="J47" s="525"/>
      <c r="K47" s="43"/>
    </row>
    <row r="48" spans="1:11" ht="31.5">
      <c r="A48" s="162">
        <v>5</v>
      </c>
      <c r="B48" s="98" t="s">
        <v>330</v>
      </c>
      <c r="C48" s="99" t="s">
        <v>36</v>
      </c>
      <c r="D48" s="99" t="s">
        <v>580</v>
      </c>
      <c r="E48" s="100">
        <v>2300000</v>
      </c>
      <c r="F48" s="100">
        <v>2300000</v>
      </c>
      <c r="G48" s="100">
        <v>2300000</v>
      </c>
      <c r="H48" s="100">
        <v>2300000</v>
      </c>
      <c r="I48" s="485" t="s">
        <v>246</v>
      </c>
      <c r="J48" s="479" t="s">
        <v>37</v>
      </c>
      <c r="K48" s="18" t="s">
        <v>231</v>
      </c>
    </row>
    <row r="49" spans="1:11" ht="31.5">
      <c r="A49" s="479">
        <v>6</v>
      </c>
      <c r="B49" s="481" t="s">
        <v>331</v>
      </c>
      <c r="C49" s="77" t="s">
        <v>36</v>
      </c>
      <c r="D49" s="78" t="s">
        <v>579</v>
      </c>
      <c r="E49" s="485">
        <v>5000000</v>
      </c>
      <c r="F49" s="485">
        <v>5000000</v>
      </c>
      <c r="G49" s="485">
        <v>5000000</v>
      </c>
      <c r="H49" s="485">
        <v>5000000</v>
      </c>
      <c r="I49" s="486"/>
      <c r="J49" s="534"/>
      <c r="K49" s="80"/>
    </row>
    <row r="50" spans="1:11" ht="18.75">
      <c r="A50" s="534"/>
      <c r="B50" s="535"/>
      <c r="C50" s="130"/>
      <c r="D50" s="189" t="s">
        <v>603</v>
      </c>
      <c r="E50" s="486"/>
      <c r="F50" s="486"/>
      <c r="G50" s="486"/>
      <c r="H50" s="486"/>
      <c r="I50" s="486"/>
      <c r="J50" s="534"/>
      <c r="K50" s="80"/>
    </row>
    <row r="51" spans="1:11" ht="18.75">
      <c r="A51" s="80"/>
      <c r="B51" s="101"/>
      <c r="C51" s="130"/>
      <c r="D51" s="101" t="s">
        <v>602</v>
      </c>
      <c r="E51" s="487"/>
      <c r="F51" s="487"/>
      <c r="G51" s="487"/>
      <c r="H51" s="487"/>
      <c r="I51" s="129"/>
      <c r="J51" s="195"/>
      <c r="K51" s="80"/>
    </row>
    <row r="52" spans="1:11" ht="31.5">
      <c r="A52" s="18">
        <v>7</v>
      </c>
      <c r="B52" s="273" t="s">
        <v>608</v>
      </c>
      <c r="C52" s="78" t="s">
        <v>36</v>
      </c>
      <c r="D52" s="188" t="s">
        <v>604</v>
      </c>
      <c r="E52" s="129">
        <v>4000000</v>
      </c>
      <c r="F52" s="129">
        <v>4000000</v>
      </c>
      <c r="G52" s="129">
        <v>4000000</v>
      </c>
      <c r="H52" s="129">
        <v>4000000</v>
      </c>
      <c r="I52" s="485" t="s">
        <v>246</v>
      </c>
      <c r="J52" s="479" t="s">
        <v>37</v>
      </c>
      <c r="K52" s="18" t="s">
        <v>231</v>
      </c>
    </row>
    <row r="53" spans="1:11" ht="31.5">
      <c r="A53" s="80"/>
      <c r="B53" s="37"/>
      <c r="C53" s="130"/>
      <c r="D53" s="188" t="s">
        <v>605</v>
      </c>
      <c r="E53" s="129"/>
      <c r="F53" s="196"/>
      <c r="G53" s="129"/>
      <c r="H53" s="196"/>
      <c r="I53" s="486"/>
      <c r="J53" s="534"/>
      <c r="K53" s="80"/>
    </row>
    <row r="54" spans="1:11" ht="31.5">
      <c r="A54" s="80"/>
      <c r="B54" s="195"/>
      <c r="C54" s="130"/>
      <c r="D54" s="188" t="s">
        <v>606</v>
      </c>
      <c r="E54" s="129"/>
      <c r="F54" s="196"/>
      <c r="G54" s="129"/>
      <c r="H54" s="196"/>
      <c r="I54" s="486"/>
      <c r="J54" s="534"/>
      <c r="K54" s="80"/>
    </row>
    <row r="55" spans="1:11" ht="31.5">
      <c r="A55" s="80"/>
      <c r="B55" s="195"/>
      <c r="C55" s="130"/>
      <c r="D55" s="188" t="s">
        <v>607</v>
      </c>
      <c r="E55" s="129"/>
      <c r="F55" s="196"/>
      <c r="G55" s="129"/>
      <c r="H55" s="196"/>
      <c r="I55" s="129"/>
      <c r="J55" s="195"/>
      <c r="K55" s="80"/>
    </row>
    <row r="56" spans="1:11" ht="31.5">
      <c r="A56" s="80"/>
      <c r="B56" s="195"/>
      <c r="C56" s="130"/>
      <c r="D56" s="188" t="s">
        <v>609</v>
      </c>
      <c r="E56" s="129"/>
      <c r="F56" s="196"/>
      <c r="G56" s="129"/>
      <c r="H56" s="196"/>
      <c r="I56" s="129"/>
      <c r="J56" s="195"/>
      <c r="K56" s="80"/>
    </row>
    <row r="57" spans="1:11" ht="31.5">
      <c r="A57" s="80"/>
      <c r="B57" s="195"/>
      <c r="C57" s="130"/>
      <c r="D57" s="188" t="s">
        <v>610</v>
      </c>
      <c r="E57" s="129"/>
      <c r="F57" s="196"/>
      <c r="G57" s="129"/>
      <c r="H57" s="196"/>
      <c r="I57" s="129"/>
      <c r="J57" s="195"/>
      <c r="K57" s="80"/>
    </row>
    <row r="58" spans="1:11" ht="33.75" customHeight="1">
      <c r="A58" s="80"/>
      <c r="B58" s="195"/>
      <c r="C58" s="130"/>
      <c r="D58" s="188" t="s">
        <v>611</v>
      </c>
      <c r="E58" s="129"/>
      <c r="F58" s="196"/>
      <c r="G58" s="129"/>
      <c r="H58" s="196"/>
      <c r="I58" s="129"/>
      <c r="J58" s="195"/>
      <c r="K58" s="80"/>
    </row>
    <row r="59" spans="1:11" ht="33.75" customHeight="1">
      <c r="A59" s="104"/>
      <c r="B59" s="301"/>
      <c r="C59" s="101"/>
      <c r="D59" s="302"/>
      <c r="E59" s="102"/>
      <c r="F59" s="303"/>
      <c r="G59" s="102"/>
      <c r="H59" s="303"/>
      <c r="I59" s="102"/>
      <c r="J59" s="301"/>
      <c r="K59" s="104"/>
    </row>
    <row r="60" spans="1:11" s="10" customFormat="1" ht="19.5" customHeight="1">
      <c r="A60" s="464" t="s">
        <v>20</v>
      </c>
      <c r="B60" s="461" t="s">
        <v>21</v>
      </c>
      <c r="C60" s="461" t="s">
        <v>22</v>
      </c>
      <c r="D60" s="461" t="s">
        <v>10</v>
      </c>
      <c r="E60" s="472" t="s">
        <v>210</v>
      </c>
      <c r="F60" s="473"/>
      <c r="G60" s="473"/>
      <c r="H60" s="474"/>
      <c r="I60" s="16" t="s">
        <v>211</v>
      </c>
      <c r="J60" s="461" t="s">
        <v>8</v>
      </c>
      <c r="K60" s="464" t="s">
        <v>9</v>
      </c>
    </row>
    <row r="61" spans="1:11" s="10" customFormat="1" ht="19.5" customHeight="1">
      <c r="A61" s="462"/>
      <c r="B61" s="462"/>
      <c r="C61" s="462"/>
      <c r="D61" s="462"/>
      <c r="E61" s="18">
        <v>2561</v>
      </c>
      <c r="F61" s="19">
        <v>2562</v>
      </c>
      <c r="G61" s="18">
        <v>2563</v>
      </c>
      <c r="H61" s="20">
        <v>2564</v>
      </c>
      <c r="I61" s="21" t="s">
        <v>212</v>
      </c>
      <c r="J61" s="462"/>
      <c r="K61" s="462"/>
    </row>
    <row r="62" spans="1:11" s="10" customFormat="1" ht="18" customHeight="1">
      <c r="A62" s="463"/>
      <c r="B62" s="463"/>
      <c r="C62" s="463"/>
      <c r="D62" s="463"/>
      <c r="E62" s="23" t="s">
        <v>23</v>
      </c>
      <c r="F62" s="23" t="s">
        <v>23</v>
      </c>
      <c r="G62" s="23" t="s">
        <v>23</v>
      </c>
      <c r="H62" s="23" t="s">
        <v>23</v>
      </c>
      <c r="I62" s="23"/>
      <c r="J62" s="463"/>
      <c r="K62" s="463"/>
    </row>
    <row r="63" spans="1:11" ht="29.25" customHeight="1">
      <c r="A63" s="483">
        <v>8</v>
      </c>
      <c r="B63" s="537" t="s">
        <v>471</v>
      </c>
      <c r="C63" s="455" t="s">
        <v>61</v>
      </c>
      <c r="D63" s="186" t="s">
        <v>581</v>
      </c>
      <c r="E63" s="5">
        <v>3000000</v>
      </c>
      <c r="F63" s="124">
        <v>3000000</v>
      </c>
      <c r="G63" s="5">
        <v>3000000</v>
      </c>
      <c r="H63" s="124">
        <v>3000000</v>
      </c>
      <c r="I63" s="453"/>
      <c r="J63" s="539" t="s">
        <v>62</v>
      </c>
      <c r="K63" s="475" t="s">
        <v>231</v>
      </c>
    </row>
    <row r="64" spans="1:11" ht="29.25" customHeight="1">
      <c r="A64" s="536"/>
      <c r="B64" s="538"/>
      <c r="C64" s="456"/>
      <c r="D64" s="52" t="s">
        <v>582</v>
      </c>
      <c r="E64" s="6"/>
      <c r="F64" s="45"/>
      <c r="G64" s="6"/>
      <c r="H64" s="45"/>
      <c r="I64" s="454"/>
      <c r="J64" s="540"/>
      <c r="K64" s="541"/>
    </row>
    <row r="65" spans="1:11" ht="29.25" customHeight="1">
      <c r="A65" s="536"/>
      <c r="B65" s="538"/>
      <c r="C65" s="456"/>
      <c r="D65" s="188" t="s">
        <v>587</v>
      </c>
      <c r="E65" s="6"/>
      <c r="F65" s="45"/>
      <c r="G65" s="6"/>
      <c r="H65" s="45"/>
      <c r="I65" s="454"/>
      <c r="J65" s="540"/>
      <c r="K65" s="541"/>
    </row>
    <row r="66" spans="1:11" ht="31.5">
      <c r="A66" s="536"/>
      <c r="B66" s="538"/>
      <c r="C66" s="456"/>
      <c r="D66" s="188" t="s">
        <v>583</v>
      </c>
      <c r="E66" s="6"/>
      <c r="F66" s="45"/>
      <c r="G66" s="6"/>
      <c r="H66" s="45"/>
      <c r="I66" s="454"/>
      <c r="J66" s="540"/>
      <c r="K66" s="541"/>
    </row>
    <row r="67" spans="1:11" ht="31.5">
      <c r="A67" s="105"/>
      <c r="B67" s="44"/>
      <c r="C67" s="185"/>
      <c r="D67" s="188" t="s">
        <v>584</v>
      </c>
      <c r="E67" s="185"/>
      <c r="F67" s="44"/>
      <c r="G67" s="185"/>
      <c r="H67" s="44"/>
      <c r="I67" s="185"/>
      <c r="J67" s="44"/>
      <c r="K67" s="185"/>
    </row>
    <row r="68" spans="1:11" ht="31.5">
      <c r="A68" s="105"/>
      <c r="B68" s="44"/>
      <c r="C68" s="185"/>
      <c r="D68" s="188" t="s">
        <v>585</v>
      </c>
      <c r="E68" s="185"/>
      <c r="F68" s="44"/>
      <c r="G68" s="185"/>
      <c r="H68" s="44"/>
      <c r="I68" s="185"/>
      <c r="J68" s="44"/>
      <c r="K68" s="185"/>
    </row>
    <row r="69" spans="1:11" ht="31.5">
      <c r="A69" s="105"/>
      <c r="B69" s="44"/>
      <c r="C69" s="185"/>
      <c r="D69" s="188" t="s">
        <v>586</v>
      </c>
      <c r="E69" s="185"/>
      <c r="F69" s="44"/>
      <c r="G69" s="185"/>
      <c r="H69" s="44"/>
      <c r="I69" s="185"/>
      <c r="J69" s="44"/>
      <c r="K69" s="185"/>
    </row>
    <row r="70" spans="1:11" ht="31.5">
      <c r="A70" s="105"/>
      <c r="B70" s="44"/>
      <c r="C70" s="185"/>
      <c r="D70" s="189" t="s">
        <v>597</v>
      </c>
      <c r="E70" s="185"/>
      <c r="F70" s="44"/>
      <c r="G70" s="185"/>
      <c r="H70" s="44"/>
      <c r="I70" s="185"/>
      <c r="J70" s="44"/>
      <c r="K70" s="185"/>
    </row>
    <row r="71" spans="1:11" ht="31.5">
      <c r="A71" s="105"/>
      <c r="B71" s="44"/>
      <c r="C71" s="185"/>
      <c r="D71" s="189" t="s">
        <v>588</v>
      </c>
      <c r="E71" s="185"/>
      <c r="F71" s="44"/>
      <c r="G71" s="185"/>
      <c r="H71" s="44"/>
      <c r="I71" s="185"/>
      <c r="J71" s="44"/>
      <c r="K71" s="185"/>
    </row>
    <row r="72" spans="1:11" ht="31.5">
      <c r="A72" s="105"/>
      <c r="B72" s="44"/>
      <c r="C72" s="185"/>
      <c r="D72" s="189" t="s">
        <v>589</v>
      </c>
      <c r="E72" s="185"/>
      <c r="F72" s="44"/>
      <c r="G72" s="185"/>
      <c r="H72" s="44"/>
      <c r="I72" s="185"/>
      <c r="J72" s="44"/>
      <c r="K72" s="185"/>
    </row>
    <row r="73" spans="1:11" ht="31.5">
      <c r="A73" s="105"/>
      <c r="B73" s="44"/>
      <c r="C73" s="185"/>
      <c r="D73" s="189" t="s">
        <v>590</v>
      </c>
      <c r="E73" s="185"/>
      <c r="F73" s="44"/>
      <c r="G73" s="185"/>
      <c r="H73" s="44"/>
      <c r="I73" s="185"/>
      <c r="J73" s="44"/>
      <c r="K73" s="185"/>
    </row>
    <row r="74" spans="1:11" ht="31.5">
      <c r="A74" s="105"/>
      <c r="B74" s="44"/>
      <c r="C74" s="185"/>
      <c r="D74" s="189" t="s">
        <v>591</v>
      </c>
      <c r="E74" s="185"/>
      <c r="F74" s="44"/>
      <c r="G74" s="185"/>
      <c r="H74" s="44"/>
      <c r="I74" s="185"/>
      <c r="J74" s="44"/>
      <c r="K74" s="185"/>
    </row>
    <row r="75" spans="1:11" ht="31.5">
      <c r="A75" s="105"/>
      <c r="B75" s="44"/>
      <c r="C75" s="185"/>
      <c r="D75" s="189" t="s">
        <v>592</v>
      </c>
      <c r="E75" s="185"/>
      <c r="F75" s="44"/>
      <c r="G75" s="185"/>
      <c r="H75" s="44"/>
      <c r="I75" s="185"/>
      <c r="J75" s="44"/>
      <c r="K75" s="185"/>
    </row>
    <row r="76" spans="1:11" ht="31.5">
      <c r="A76" s="105"/>
      <c r="B76" s="44"/>
      <c r="C76" s="185"/>
      <c r="D76" s="189" t="s">
        <v>593</v>
      </c>
      <c r="E76" s="185"/>
      <c r="F76" s="44"/>
      <c r="G76" s="185"/>
      <c r="H76" s="44"/>
      <c r="I76" s="185"/>
      <c r="J76" s="44"/>
      <c r="K76" s="185"/>
    </row>
    <row r="77" spans="1:11" ht="31.5">
      <c r="A77" s="105"/>
      <c r="B77" s="44"/>
      <c r="C77" s="185"/>
      <c r="D77" s="189" t="s">
        <v>594</v>
      </c>
      <c r="E77" s="185"/>
      <c r="F77" s="44"/>
      <c r="G77" s="185"/>
      <c r="H77" s="44"/>
      <c r="I77" s="185"/>
      <c r="J77" s="44"/>
      <c r="K77" s="185"/>
    </row>
    <row r="78" spans="1:11" ht="42.75" customHeight="1">
      <c r="A78" s="270"/>
      <c r="B78" s="271"/>
      <c r="C78" s="272"/>
      <c r="D78" s="103" t="s">
        <v>595</v>
      </c>
      <c r="E78" s="272"/>
      <c r="F78" s="271"/>
      <c r="G78" s="272"/>
      <c r="H78" s="271"/>
      <c r="I78" s="272"/>
      <c r="J78" s="271"/>
      <c r="K78" s="272"/>
    </row>
    <row r="79" spans="1:11" s="10" customFormat="1" ht="19.5" customHeight="1">
      <c r="A79" s="464" t="s">
        <v>20</v>
      </c>
      <c r="B79" s="461" t="s">
        <v>21</v>
      </c>
      <c r="C79" s="461" t="s">
        <v>22</v>
      </c>
      <c r="D79" s="461" t="s">
        <v>10</v>
      </c>
      <c r="E79" s="472" t="s">
        <v>210</v>
      </c>
      <c r="F79" s="473"/>
      <c r="G79" s="473"/>
      <c r="H79" s="474"/>
      <c r="I79" s="16" t="s">
        <v>211</v>
      </c>
      <c r="J79" s="461" t="s">
        <v>8</v>
      </c>
      <c r="K79" s="464" t="s">
        <v>9</v>
      </c>
    </row>
    <row r="80" spans="1:11" s="10" customFormat="1" ht="19.5" customHeight="1">
      <c r="A80" s="462"/>
      <c r="B80" s="462"/>
      <c r="C80" s="462"/>
      <c r="D80" s="462"/>
      <c r="E80" s="18">
        <v>2561</v>
      </c>
      <c r="F80" s="19">
        <v>2562</v>
      </c>
      <c r="G80" s="18">
        <v>2563</v>
      </c>
      <c r="H80" s="20">
        <v>2564</v>
      </c>
      <c r="I80" s="21" t="s">
        <v>212</v>
      </c>
      <c r="J80" s="462"/>
      <c r="K80" s="462"/>
    </row>
    <row r="81" spans="1:11" s="10" customFormat="1" ht="18" customHeight="1">
      <c r="A81" s="463"/>
      <c r="B81" s="463"/>
      <c r="C81" s="463"/>
      <c r="D81" s="463"/>
      <c r="E81" s="23" t="s">
        <v>23</v>
      </c>
      <c r="F81" s="23" t="s">
        <v>23</v>
      </c>
      <c r="G81" s="23" t="s">
        <v>23</v>
      </c>
      <c r="H81" s="23" t="s">
        <v>23</v>
      </c>
      <c r="I81" s="23"/>
      <c r="J81" s="463"/>
      <c r="K81" s="463"/>
    </row>
    <row r="82" spans="1:11" s="10" customFormat="1" ht="31.5" customHeight="1">
      <c r="A82" s="80" t="s">
        <v>195</v>
      </c>
      <c r="B82" s="188" t="s">
        <v>471</v>
      </c>
      <c r="C82" s="189" t="s">
        <v>61</v>
      </c>
      <c r="D82" s="189" t="s">
        <v>596</v>
      </c>
      <c r="E82" s="189"/>
      <c r="F82" s="188"/>
      <c r="G82" s="189"/>
      <c r="H82" s="188"/>
      <c r="I82" s="189"/>
      <c r="J82" s="455" t="s">
        <v>62</v>
      </c>
      <c r="K82" s="40" t="s">
        <v>231</v>
      </c>
    </row>
    <row r="83" spans="1:11" ht="31.5">
      <c r="A83" s="105"/>
      <c r="B83" s="44"/>
      <c r="C83" s="185"/>
      <c r="D83" s="189" t="s">
        <v>595</v>
      </c>
      <c r="E83" s="185"/>
      <c r="F83" s="44"/>
      <c r="G83" s="185"/>
      <c r="H83" s="44"/>
      <c r="I83" s="185"/>
      <c r="J83" s="456"/>
      <c r="K83" s="46"/>
    </row>
    <row r="84" spans="1:11" ht="31.5">
      <c r="A84" s="270"/>
      <c r="B84" s="271"/>
      <c r="C84" s="272"/>
      <c r="D84" s="103" t="s">
        <v>596</v>
      </c>
      <c r="E84" s="272"/>
      <c r="F84" s="271"/>
      <c r="G84" s="272"/>
      <c r="H84" s="271"/>
      <c r="I84" s="272"/>
      <c r="J84" s="456"/>
      <c r="K84" s="46"/>
    </row>
    <row r="85" spans="1:11" s="139" customFormat="1" ht="18.75">
      <c r="A85" s="247" t="s">
        <v>15</v>
      </c>
      <c r="B85" s="248" t="s">
        <v>684</v>
      </c>
      <c r="C85" s="249" t="s">
        <v>25</v>
      </c>
      <c r="D85" s="249" t="s">
        <v>25</v>
      </c>
      <c r="E85" s="112">
        <v>56900000</v>
      </c>
      <c r="F85" s="112">
        <v>56900000</v>
      </c>
      <c r="G85" s="112">
        <v>56900000</v>
      </c>
      <c r="H85" s="112">
        <v>56900000</v>
      </c>
      <c r="I85" s="249" t="s">
        <v>25</v>
      </c>
      <c r="J85" s="249" t="s">
        <v>25</v>
      </c>
      <c r="K85" s="249" t="s">
        <v>25</v>
      </c>
    </row>
    <row r="86" spans="1:11" s="139" customFormat="1" ht="18.75">
      <c r="A86" s="281"/>
      <c r="B86" s="282"/>
      <c r="C86" s="283"/>
      <c r="D86" s="283"/>
      <c r="E86" s="45"/>
      <c r="F86" s="45"/>
      <c r="G86" s="45"/>
      <c r="H86" s="45"/>
      <c r="I86" s="283"/>
      <c r="J86" s="283"/>
      <c r="K86" s="283"/>
    </row>
    <row r="87" spans="1:11" s="10" customFormat="1" ht="18.75">
      <c r="A87" s="498" t="s">
        <v>373</v>
      </c>
      <c r="B87" s="498"/>
      <c r="C87" s="498"/>
      <c r="D87" s="498"/>
      <c r="E87" s="498"/>
      <c r="F87" s="498"/>
      <c r="G87" s="498"/>
      <c r="H87" s="498"/>
      <c r="I87" s="498"/>
      <c r="J87" s="498"/>
      <c r="K87" s="498"/>
    </row>
    <row r="88" spans="1:11" s="10" customFormat="1" ht="21" customHeight="1">
      <c r="A88" s="498" t="s">
        <v>372</v>
      </c>
      <c r="B88" s="498"/>
      <c r="C88" s="498"/>
      <c r="D88" s="498"/>
      <c r="E88" s="498"/>
      <c r="F88" s="498"/>
      <c r="G88" s="498"/>
      <c r="H88" s="498"/>
      <c r="I88" s="498"/>
      <c r="J88" s="498"/>
      <c r="K88" s="498"/>
    </row>
    <row r="89" spans="1:11" s="135" customFormat="1" ht="21.75" customHeight="1">
      <c r="A89" s="12" t="s">
        <v>134</v>
      </c>
      <c r="B89" s="13"/>
      <c r="C89" s="133"/>
      <c r="D89" s="133"/>
      <c r="E89" s="134"/>
      <c r="F89" s="134"/>
      <c r="G89" s="134"/>
      <c r="H89" s="134"/>
      <c r="I89" s="134"/>
      <c r="J89" s="133"/>
      <c r="K89" s="134"/>
    </row>
    <row r="90" ht="18.75">
      <c r="A90" s="15" t="s">
        <v>392</v>
      </c>
    </row>
    <row r="91" spans="1:11" s="190" customFormat="1" ht="21.75" customHeight="1">
      <c r="A91" s="511" t="s">
        <v>20</v>
      </c>
      <c r="B91" s="508" t="s">
        <v>21</v>
      </c>
      <c r="C91" s="508" t="s">
        <v>22</v>
      </c>
      <c r="D91" s="461" t="s">
        <v>10</v>
      </c>
      <c r="E91" s="472" t="s">
        <v>210</v>
      </c>
      <c r="F91" s="473"/>
      <c r="G91" s="473"/>
      <c r="H91" s="474"/>
      <c r="I91" s="138" t="s">
        <v>211</v>
      </c>
      <c r="J91" s="461" t="s">
        <v>8</v>
      </c>
      <c r="K91" s="464" t="s">
        <v>9</v>
      </c>
    </row>
    <row r="92" spans="1:11" s="190" customFormat="1" ht="21.75" customHeight="1">
      <c r="A92" s="509"/>
      <c r="B92" s="509"/>
      <c r="C92" s="509"/>
      <c r="D92" s="462"/>
      <c r="E92" s="18">
        <v>2561</v>
      </c>
      <c r="F92" s="19">
        <v>2562</v>
      </c>
      <c r="G92" s="18">
        <v>2563</v>
      </c>
      <c r="H92" s="20">
        <v>2564</v>
      </c>
      <c r="I92" s="140" t="s">
        <v>212</v>
      </c>
      <c r="J92" s="462"/>
      <c r="K92" s="462"/>
    </row>
    <row r="93" spans="1:11" s="190" customFormat="1" ht="21.75" customHeight="1">
      <c r="A93" s="510"/>
      <c r="B93" s="510"/>
      <c r="C93" s="510"/>
      <c r="D93" s="463"/>
      <c r="E93" s="23" t="s">
        <v>23</v>
      </c>
      <c r="F93" s="23" t="s">
        <v>23</v>
      </c>
      <c r="G93" s="23" t="s">
        <v>23</v>
      </c>
      <c r="H93" s="23" t="s">
        <v>23</v>
      </c>
      <c r="I93" s="141"/>
      <c r="J93" s="463"/>
      <c r="K93" s="463"/>
    </row>
    <row r="94" spans="1:11" s="190" customFormat="1" ht="37.5" customHeight="1">
      <c r="A94" s="42">
        <v>1</v>
      </c>
      <c r="B94" s="491" t="s">
        <v>433</v>
      </c>
      <c r="C94" s="161" t="s">
        <v>135</v>
      </c>
      <c r="D94" s="46" t="s">
        <v>598</v>
      </c>
      <c r="E94" s="6">
        <v>2000000</v>
      </c>
      <c r="F94" s="6">
        <v>2000000</v>
      </c>
      <c r="G94" s="6">
        <v>2000000</v>
      </c>
      <c r="H94" s="6">
        <v>2000000</v>
      </c>
      <c r="I94" s="453" t="s">
        <v>719</v>
      </c>
      <c r="J94" s="191" t="s">
        <v>136</v>
      </c>
      <c r="K94" s="42" t="s">
        <v>231</v>
      </c>
    </row>
    <row r="95" spans="1:11" s="190" customFormat="1" ht="18.75">
      <c r="A95" s="42"/>
      <c r="B95" s="492"/>
      <c r="C95" s="192"/>
      <c r="D95" s="46" t="s">
        <v>599</v>
      </c>
      <c r="E95" s="176"/>
      <c r="F95" s="176"/>
      <c r="G95" s="176"/>
      <c r="H95" s="176"/>
      <c r="I95" s="454"/>
      <c r="J95" s="191"/>
      <c r="K95" s="172"/>
    </row>
    <row r="96" spans="1:11" s="190" customFormat="1" ht="31.5">
      <c r="A96" s="42"/>
      <c r="B96" s="492"/>
      <c r="C96" s="193"/>
      <c r="D96" s="28" t="s">
        <v>600</v>
      </c>
      <c r="E96" s="176"/>
      <c r="F96" s="176"/>
      <c r="G96" s="176"/>
      <c r="H96" s="176"/>
      <c r="I96" s="454"/>
      <c r="J96" s="28"/>
      <c r="K96" s="43"/>
    </row>
    <row r="97" spans="1:11" s="190" customFormat="1" ht="31.5">
      <c r="A97" s="42"/>
      <c r="B97" s="492"/>
      <c r="C97" s="194"/>
      <c r="D97" s="28" t="s">
        <v>601</v>
      </c>
      <c r="E97" s="6"/>
      <c r="F97" s="176"/>
      <c r="G97" s="176"/>
      <c r="H97" s="176"/>
      <c r="I97" s="454"/>
      <c r="J97" s="28"/>
      <c r="K97" s="43"/>
    </row>
    <row r="98" spans="1:11" s="139" customFormat="1" ht="18.75">
      <c r="A98" s="247" t="s">
        <v>15</v>
      </c>
      <c r="B98" s="248" t="s">
        <v>683</v>
      </c>
      <c r="C98" s="249" t="s">
        <v>25</v>
      </c>
      <c r="D98" s="249" t="s">
        <v>25</v>
      </c>
      <c r="E98" s="252">
        <f>SUM(E94:E97)</f>
        <v>2000000</v>
      </c>
      <c r="F98" s="252">
        <f>SUM(F94:F97)</f>
        <v>2000000</v>
      </c>
      <c r="G98" s="252">
        <f>SUM(G94:G97)</f>
        <v>2000000</v>
      </c>
      <c r="H98" s="252">
        <f>SUM(H94:H97)</f>
        <v>2000000</v>
      </c>
      <c r="I98" s="249" t="s">
        <v>25</v>
      </c>
      <c r="J98" s="249" t="s">
        <v>25</v>
      </c>
      <c r="K98" s="249" t="s">
        <v>25</v>
      </c>
    </row>
  </sheetData>
  <sheetProtection/>
  <mergeCells count="81">
    <mergeCell ref="A79:A81"/>
    <mergeCell ref="B79:B81"/>
    <mergeCell ref="C79:C81"/>
    <mergeCell ref="D79:D81"/>
    <mergeCell ref="E79:H79"/>
    <mergeCell ref="J79:J81"/>
    <mergeCell ref="K63:K66"/>
    <mergeCell ref="J52:J54"/>
    <mergeCell ref="J82:J84"/>
    <mergeCell ref="E60:H60"/>
    <mergeCell ref="J60:J62"/>
    <mergeCell ref="K60:K62"/>
    <mergeCell ref="B41:B43"/>
    <mergeCell ref="I37:I39"/>
    <mergeCell ref="J37:J39"/>
    <mergeCell ref="J41:J43"/>
    <mergeCell ref="J44:J47"/>
    <mergeCell ref="I44:I45"/>
    <mergeCell ref="A87:K87"/>
    <mergeCell ref="A88:K88"/>
    <mergeCell ref="A24:A26"/>
    <mergeCell ref="B24:B26"/>
    <mergeCell ref="C24:C26"/>
    <mergeCell ref="D24:D26"/>
    <mergeCell ref="E24:H24"/>
    <mergeCell ref="J24:J26"/>
    <mergeCell ref="K79:K81"/>
    <mergeCell ref="K41:K43"/>
    <mergeCell ref="E91:H91"/>
    <mergeCell ref="J91:J93"/>
    <mergeCell ref="B94:B97"/>
    <mergeCell ref="I94:I97"/>
    <mergeCell ref="E49:E51"/>
    <mergeCell ref="F49:F51"/>
    <mergeCell ref="G49:G51"/>
    <mergeCell ref="H49:H51"/>
    <mergeCell ref="I52:I54"/>
    <mergeCell ref="I48:I50"/>
    <mergeCell ref="K91:K93"/>
    <mergeCell ref="A63:A66"/>
    <mergeCell ref="B63:B66"/>
    <mergeCell ref="C63:C66"/>
    <mergeCell ref="I63:I66"/>
    <mergeCell ref="J63:J66"/>
    <mergeCell ref="A91:A93"/>
    <mergeCell ref="B91:B93"/>
    <mergeCell ref="C91:C93"/>
    <mergeCell ref="D91:D93"/>
    <mergeCell ref="A60:A62"/>
    <mergeCell ref="B60:B62"/>
    <mergeCell ref="C60:C62"/>
    <mergeCell ref="D60:D62"/>
    <mergeCell ref="J48:J50"/>
    <mergeCell ref="A49:A50"/>
    <mergeCell ref="B49:B50"/>
    <mergeCell ref="A41:A43"/>
    <mergeCell ref="C41:C43"/>
    <mergeCell ref="D41:D43"/>
    <mergeCell ref="E41:H41"/>
    <mergeCell ref="J10:J12"/>
    <mergeCell ref="K10:K12"/>
    <mergeCell ref="B27:B30"/>
    <mergeCell ref="C27:C28"/>
    <mergeCell ref="I27:I31"/>
    <mergeCell ref="J27:J28"/>
    <mergeCell ref="K24:K26"/>
    <mergeCell ref="J1:K1"/>
    <mergeCell ref="A2:K2"/>
    <mergeCell ref="A3:K3"/>
    <mergeCell ref="A4:K4"/>
    <mergeCell ref="A5:K5"/>
    <mergeCell ref="A6:J6"/>
    <mergeCell ref="A7:J7"/>
    <mergeCell ref="B13:B15"/>
    <mergeCell ref="I13:I15"/>
    <mergeCell ref="J13:J15"/>
    <mergeCell ref="A10:A12"/>
    <mergeCell ref="B10:B12"/>
    <mergeCell ref="C10:C12"/>
    <mergeCell ref="D10:D12"/>
    <mergeCell ref="E10:H10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Corporate Edition</cp:lastModifiedBy>
  <cp:lastPrinted>2017-10-06T02:03:59Z</cp:lastPrinted>
  <dcterms:created xsi:type="dcterms:W3CDTF">2006-03-28T04:43:07Z</dcterms:created>
  <dcterms:modified xsi:type="dcterms:W3CDTF">2018-11-07T02:09:17Z</dcterms:modified>
  <cp:category/>
  <cp:version/>
  <cp:contentType/>
  <cp:contentStatus/>
</cp:coreProperties>
</file>